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ae9c1c587f81ff9/Documenten/GMV/bestuur/"/>
    </mc:Choice>
  </mc:AlternateContent>
  <xr:revisionPtr revIDLastSave="0" documentId="8_{15C1449F-8A5C-465D-B469-2609B6405F7D}" xr6:coauthVersionLast="47" xr6:coauthVersionMax="47" xr10:uidLastSave="{00000000-0000-0000-0000-000000000000}"/>
  <bookViews>
    <workbookView xWindow="810" yWindow="735" windowWidth="14400" windowHeight="14550" firstSheet="6" activeTab="8" xr2:uid="{1B028A38-19FC-40E8-A318-319AF86CE102}"/>
  </bookViews>
  <sheets>
    <sheet name="NL36INGB0001210902 2022-2024" sheetId="1" r:id="rId1"/>
    <sheet name="NL36INGB0001210902 22-23" sheetId="2" r:id="rId2"/>
    <sheet name="concert22-23" sheetId="5" r:id="rId3"/>
    <sheet name="beheer 22-23" sheetId="6" r:id="rId4"/>
    <sheet name="resultaat 2022-2023" sheetId="9" r:id="rId5"/>
    <sheet name="NL36INGB0001210902 23-24" sheetId="3" r:id="rId6"/>
    <sheet name="concerten 23-24" sheetId="4" r:id="rId7"/>
    <sheet name="beheer 23-24" sheetId="11" r:id="rId8"/>
    <sheet name="resultaat 2023-2024" sheetId="10" r:id="rId9"/>
    <sheet name="spaar 01-07-2022_30-11-2024" sheetId="13" r:id="rId10"/>
  </sheets>
  <externalReferences>
    <externalReference r:id="rId11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3" l="1"/>
  <c r="I15" i="13"/>
  <c r="I16" i="13" s="1"/>
  <c r="I17" i="13" s="1"/>
  <c r="I18" i="13" s="1"/>
  <c r="I19" i="13" s="1"/>
  <c r="I20" i="13" s="1"/>
  <c r="I14" i="13"/>
  <c r="H21" i="13"/>
  <c r="C31" i="10" s="1"/>
  <c r="G21" i="13"/>
  <c r="B31" i="10" s="1"/>
  <c r="H13" i="13"/>
  <c r="B29" i="9" s="1"/>
  <c r="G13" i="13"/>
  <c r="C29" i="9" s="1"/>
  <c r="I3" i="13"/>
  <c r="I4" i="13" s="1"/>
  <c r="I5" i="13" s="1"/>
  <c r="I6" i="13" s="1"/>
  <c r="I7" i="13" s="1"/>
  <c r="I8" i="13" s="1"/>
  <c r="I9" i="13" s="1"/>
  <c r="I10" i="13" s="1"/>
  <c r="I11" i="13" s="1"/>
  <c r="I12" i="13" s="1"/>
  <c r="I41" i="5"/>
  <c r="G40" i="5"/>
  <c r="H32" i="4"/>
  <c r="G32" i="4"/>
  <c r="I30" i="4"/>
  <c r="I7" i="4"/>
  <c r="I8" i="4" s="1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6" i="4"/>
  <c r="I5" i="4"/>
  <c r="I4" i="4"/>
  <c r="G38" i="4"/>
  <c r="K158" i="3"/>
  <c r="K150" i="3"/>
  <c r="K157" i="3"/>
  <c r="G36" i="4"/>
  <c r="G46" i="11"/>
  <c r="I43" i="11"/>
  <c r="I44" i="11" s="1"/>
  <c r="I42" i="11"/>
  <c r="H39" i="11"/>
  <c r="C14" i="10" s="1"/>
  <c r="I34" i="11"/>
  <c r="I35" i="11" s="1"/>
  <c r="I36" i="11" s="1"/>
  <c r="I37" i="11" s="1"/>
  <c r="I38" i="11" s="1"/>
  <c r="K155" i="3"/>
  <c r="H46" i="11"/>
  <c r="B22" i="10"/>
  <c r="G39" i="11"/>
  <c r="H31" i="11"/>
  <c r="C12" i="10" s="1"/>
  <c r="G31" i="11"/>
  <c r="I28" i="11"/>
  <c r="I29" i="11" s="1"/>
  <c r="I30" i="11" s="1"/>
  <c r="H25" i="11"/>
  <c r="C16" i="10" s="1"/>
  <c r="G25" i="11"/>
  <c r="I13" i="11"/>
  <c r="I14" i="11" s="1"/>
  <c r="I15" i="11" s="1"/>
  <c r="I16" i="11" s="1"/>
  <c r="I17" i="11" s="1"/>
  <c r="I18" i="11" s="1"/>
  <c r="I19" i="11" s="1"/>
  <c r="I20" i="11" s="1"/>
  <c r="I21" i="11" s="1"/>
  <c r="I22" i="11" s="1"/>
  <c r="I23" i="11" s="1"/>
  <c r="I24" i="11" s="1"/>
  <c r="H10" i="11"/>
  <c r="G10" i="11"/>
  <c r="I10" i="11" s="1"/>
  <c r="I7" i="11"/>
  <c r="I8" i="11" s="1"/>
  <c r="I9" i="11" s="1"/>
  <c r="H5" i="11"/>
  <c r="C17" i="10" s="1"/>
  <c r="I4" i="11"/>
  <c r="I55" i="6"/>
  <c r="I56" i="6"/>
  <c r="I57" i="6"/>
  <c r="G59" i="6"/>
  <c r="H59" i="6"/>
  <c r="I59" i="6"/>
  <c r="I61" i="6"/>
  <c r="I64" i="6"/>
  <c r="I65" i="6"/>
  <c r="G67" i="6"/>
  <c r="H67" i="6"/>
  <c r="I67" i="6" s="1"/>
  <c r="I44" i="6"/>
  <c r="I45" i="6"/>
  <c r="I46" i="6" s="1"/>
  <c r="I47" i="6" s="1"/>
  <c r="I48" i="6" s="1"/>
  <c r="I49" i="6" s="1"/>
  <c r="I50" i="6" s="1"/>
  <c r="G52" i="6"/>
  <c r="H52" i="6"/>
  <c r="I52" i="6" s="1"/>
  <c r="I28" i="6"/>
  <c r="I29" i="6" s="1"/>
  <c r="I30" i="6" s="1"/>
  <c r="I31" i="6" s="1"/>
  <c r="I32" i="6" s="1"/>
  <c r="I33" i="6" s="1"/>
  <c r="I34" i="6" s="1"/>
  <c r="I35" i="6" s="1"/>
  <c r="I36" i="6" s="1"/>
  <c r="I37" i="6" s="1"/>
  <c r="I38" i="6" s="1"/>
  <c r="I39" i="6" s="1"/>
  <c r="G41" i="6"/>
  <c r="I41" i="6" s="1"/>
  <c r="H41" i="6"/>
  <c r="G25" i="6"/>
  <c r="H25" i="6"/>
  <c r="G18" i="6"/>
  <c r="H18" i="6"/>
  <c r="C8" i="10"/>
  <c r="B7" i="10"/>
  <c r="I35" i="4"/>
  <c r="B23" i="9"/>
  <c r="C15" i="9"/>
  <c r="C16" i="9"/>
  <c r="B10" i="9"/>
  <c r="B12" i="9"/>
  <c r="D4" i="9"/>
  <c r="B22" i="9"/>
  <c r="H10" i="6"/>
  <c r="G10" i="6"/>
  <c r="I4" i="6"/>
  <c r="I5" i="6" s="1"/>
  <c r="I6" i="6" s="1"/>
  <c r="I7" i="6" s="1"/>
  <c r="I8" i="6" s="1"/>
  <c r="H67" i="5"/>
  <c r="C11" i="9" s="1"/>
  <c r="G67" i="5"/>
  <c r="I67" i="5" s="1"/>
  <c r="I40" i="5"/>
  <c r="H36" i="5"/>
  <c r="C8" i="9" s="1"/>
  <c r="G36" i="5"/>
  <c r="I36" i="5" s="1"/>
  <c r="I4" i="5"/>
  <c r="I5" i="5" s="1"/>
  <c r="I6" i="5" s="1"/>
  <c r="I7" i="5" s="1"/>
  <c r="I8" i="5" s="1"/>
  <c r="I9" i="5" s="1"/>
  <c r="I10" i="5" s="1"/>
  <c r="I11" i="5" s="1"/>
  <c r="I12" i="5" s="1"/>
  <c r="I13" i="5" s="1"/>
  <c r="I14" i="5" s="1"/>
  <c r="I15" i="5" s="1"/>
  <c r="I16" i="5" s="1"/>
  <c r="I17" i="5" s="1"/>
  <c r="I18" i="5" s="1"/>
  <c r="I19" i="5" s="1"/>
  <c r="I20" i="5" s="1"/>
  <c r="I21" i="5" s="1"/>
  <c r="I22" i="5" s="1"/>
  <c r="I23" i="5" s="1"/>
  <c r="I24" i="5" s="1"/>
  <c r="I25" i="5" s="1"/>
  <c r="I26" i="5" s="1"/>
  <c r="I27" i="5" s="1"/>
  <c r="I28" i="5" s="1"/>
  <c r="I29" i="5" s="1"/>
  <c r="I30" i="5" s="1"/>
  <c r="I31" i="5" s="1"/>
  <c r="I32" i="5" s="1"/>
  <c r="I33" i="5" s="1"/>
  <c r="I34" i="5" s="1"/>
  <c r="D28" i="9" l="1"/>
  <c r="D30" i="9" s="1"/>
  <c r="D30" i="10" s="1"/>
  <c r="D32" i="10" s="1"/>
  <c r="I13" i="13"/>
  <c r="I42" i="5"/>
  <c r="I43" i="5" s="1"/>
  <c r="I44" i="5" s="1"/>
  <c r="I45" i="5" s="1"/>
  <c r="I46" i="5" s="1"/>
  <c r="I47" i="5" s="1"/>
  <c r="I48" i="5" s="1"/>
  <c r="I49" i="5" s="1"/>
  <c r="I50" i="5" s="1"/>
  <c r="I51" i="5" s="1"/>
  <c r="I52" i="5" s="1"/>
  <c r="I53" i="5" s="1"/>
  <c r="I54" i="5" s="1"/>
  <c r="I55" i="5" s="1"/>
  <c r="I56" i="5" s="1"/>
  <c r="I57" i="5" s="1"/>
  <c r="I58" i="5" s="1"/>
  <c r="I59" i="5" s="1"/>
  <c r="I60" i="5" s="1"/>
  <c r="I61" i="5" s="1"/>
  <c r="I62" i="5" s="1"/>
  <c r="I63" i="5" s="1"/>
  <c r="I64" i="5" s="1"/>
  <c r="I65" i="5" s="1"/>
  <c r="B7" i="9"/>
  <c r="I32" i="4"/>
  <c r="B15" i="10"/>
  <c r="I18" i="6"/>
  <c r="C14" i="9"/>
  <c r="C20" i="9"/>
  <c r="B21" i="9"/>
  <c r="I25" i="6"/>
  <c r="I10" i="6"/>
  <c r="B19" i="9"/>
  <c r="B15" i="9"/>
  <c r="C12" i="9"/>
  <c r="C25" i="9" l="1"/>
  <c r="B25" i="9"/>
  <c r="H38" i="4"/>
  <c r="C11" i="10" s="1"/>
  <c r="C26" i="10" s="1"/>
  <c r="I36" i="4"/>
  <c r="D25" i="9" l="1"/>
  <c r="B10" i="10"/>
  <c r="B26" i="10" s="1"/>
  <c r="D26" i="10" s="1"/>
  <c r="I38" i="4"/>
  <c r="D26" i="9" l="1"/>
  <c r="D4" i="10" s="1"/>
  <c r="D27" i="10" s="1"/>
</calcChain>
</file>

<file path=xl/sharedStrings.xml><?xml version="1.0" encoding="utf-8"?>
<sst xmlns="http://schemas.openxmlformats.org/spreadsheetml/2006/main" count="4273" uniqueCount="477">
  <si>
    <t>Datum</t>
  </si>
  <si>
    <t>Naam / Omschrijving</t>
  </si>
  <si>
    <t>Rekening</t>
  </si>
  <si>
    <t>Tegenrekening</t>
  </si>
  <si>
    <t>Code</t>
  </si>
  <si>
    <t>Af Bij</t>
  </si>
  <si>
    <t>Bedrag (EUR)</t>
  </si>
  <si>
    <t>Mutatiesoort</t>
  </si>
  <si>
    <t>Mededelingen</t>
  </si>
  <si>
    <t>Saldo na mutatie</t>
  </si>
  <si>
    <t>Tag</t>
  </si>
  <si>
    <t>Oni Studio via Mollie</t>
  </si>
  <si>
    <t>NL36INGB0001210902</t>
  </si>
  <si>
    <t>NL67DEUT7025304984</t>
  </si>
  <si>
    <t>IC</t>
  </si>
  <si>
    <t>Af</t>
  </si>
  <si>
    <t>Incasso</t>
  </si>
  <si>
    <t>Naam: Oni Studio via Mollie Omschrijving: Factuur 2023-12-092 IBAN: NL67DEUT7025304984 Kenmerk: SD93-9451-9162-2112 Machtiging ID: MD68-0000-4905-5091 Incassant ID: NL08ZZZ502057730000 Doorlopende incasso Overige partij: STICHTING MOLLIE PAYMENTS Valutadatum: 27-12-2023</t>
  </si>
  <si>
    <t>Kosten Zakelijk Betalingsverkeer</t>
  </si>
  <si>
    <t>DV</t>
  </si>
  <si>
    <t>Diversen</t>
  </si>
  <si>
    <t>Factuurnr. 2156929768 Betreft IBAN: NL36INGB0001210902 Periode: 01-11-2023 / 30-11-2023 Valutadatum: 26-12-2023</t>
  </si>
  <si>
    <t>G2K designers Groningen</t>
  </si>
  <si>
    <t>NL08INGB0006135320</t>
  </si>
  <si>
    <t>GT</t>
  </si>
  <si>
    <t>Online bankieren</t>
  </si>
  <si>
    <t>Naam: G2K designers Groningen Omschrijving: projectnummer 13825, factuur 20230412 IBAN: NL08INGB0006135320 Datum/Tijd: 27-11-2023 12:59:18 Valutadatum: 27-11-2023</t>
  </si>
  <si>
    <t>Factuurnr. 2149078477 Betreft IBAN: NL36INGB0001210902 Periode: 01-10-2023 / 31-10-2023 Valutadatum: 26-11-2023</t>
  </si>
  <si>
    <t>Kamerorkest van het Noorden</t>
  </si>
  <si>
    <t>NL31INGB0007235565</t>
  </si>
  <si>
    <t>Naam: Kamerorkest van het Noorden Omschrijving: factuur 2023029 concert 15-10-2023 IBAN: NL31INGB0007235565 Datum/Tijd: 07-11-2023 20:55:52 Valutadatum: 07-11-2023</t>
  </si>
  <si>
    <t>G.M.V. Wenkebachfonds</t>
  </si>
  <si>
    <t>NL46RABO0162249381</t>
  </si>
  <si>
    <t>OV</t>
  </si>
  <si>
    <t>Bij</t>
  </si>
  <si>
    <t>Overschrijving</t>
  </si>
  <si>
    <t>Naam: G.M.V. Wenkebachfonds IBAN: NL46RABO0162249381 Datum/Tijd: 06-11-2023 13:53:34 Valutadatum: 06-11-2023</t>
  </si>
  <si>
    <t>Stichting Folkingestraat Synagoge</t>
  </si>
  <si>
    <t>NL17ABNA0616868553</t>
  </si>
  <si>
    <t>Naam: Stichting Folkingestraat Synagoge Omschrijving: Factuurnr 202361 huur tbv concert IBAN: NL17ABNA0616868553 Datum/Tijd: 30-10-2023 15:54:30 Valutadatum: 30-10-2023</t>
  </si>
  <si>
    <t>BELASTINGDIENST</t>
  </si>
  <si>
    <t>NL86INGB0002445588</t>
  </si>
  <si>
    <t>VZ</t>
  </si>
  <si>
    <t>Verzamelbetaling</t>
  </si>
  <si>
    <t>Naam: BELASTINGDIENST Omschrijving: TERUGGAAF NR. 2891360O013270 OB.3EKWART23 (GROMUZVER ) IBAN: NL86INGB0002445588 Kenmerk: COAXX818402375202310241856263200278 Valutadatum: 27-10-2023</t>
  </si>
  <si>
    <t>Factuurnr. 2140486391 Betreft IBAN: NL36INGB0001210902 Periode: 01-09-2023 / 30-09-2023 Valutadatum: 26-10-2023</t>
  </si>
  <si>
    <t>Naam: Oni Studio via Mollie Omschrijving: Factuur 2023-10-050 IBAN: NL67DEUT7025304984 Kenmerk: SD46-4872-2581-2794 Machtiging ID: MD68-0000-4905-5091 Incassant ID: NL08ZZZ502057730000 Doorlopende incasso Overige partij: STICHTING MOLLIE PAYMENTS Valutadatum: 18-10-2023</t>
  </si>
  <si>
    <t>Naam: Oni Studio via Mollie Omschrijving: Factuur 2023-10-043 IBAN: NL67DEUT7025304984 Kenmerk: SD08-1629-2369-3647 Machtiging ID: MD68-0000-4905-5091 Incassant ID: NL08ZZZ502057730000 Doorlopende incasso Overige partij: STICHTING MOLLIE PAYMENTS Valutadatum: 16-10-2023</t>
  </si>
  <si>
    <t>W.P. Tredgett en/of G.B.</t>
  </si>
  <si>
    <t>NL51TRIO0338885595</t>
  </si>
  <si>
    <t>Naam: W.P. Tredgett en/of G.B. Omschrijving: Concert 15-10-2023 Kaartjes voor twee personen, we hebben genoten Bedankt IBAN: NL51TRIO0338885595 Kenmerk: 20231015215610TRIONL2UXXXE000060019 Datum/Tijd: 15-10-2023 21:56:10 Valutadatum: 15-10-2023</t>
  </si>
  <si>
    <t>P.J. Huizenga</t>
  </si>
  <si>
    <t>NL64ASNB0707343798</t>
  </si>
  <si>
    <t>Naam: P.J. Huizenga IBAN: NL64ASNB0707343798 Datum/Tijd: 15-10-2023 21:53:11 Valutadatum: 15-10-2023</t>
  </si>
  <si>
    <t>Mw WF van der Kaaden</t>
  </si>
  <si>
    <t>NL08INGB0002145419</t>
  </si>
  <si>
    <t>Naam: Mw WF van der Kaaden Omschrijving: 3 kaarten synagoge 15/10/23 IBAN: NL08INGB0002145419 Valutadatum: 15-10-2023</t>
  </si>
  <si>
    <t>E.R.P. Brunt en/of C.M.</t>
  </si>
  <si>
    <t>NL39TRIO0390468568</t>
  </si>
  <si>
    <t>Naam: E.R.P. Brunt en/of C.M. Omschrijving: 2 kaarten (vriend) voor strijksextet op 15 oktober a.s. Christa Morsch en Ewout Brunt IBAN: NL39TRIO0390468568 Kenmerk: 20231013162504TRIONL2UXXXE000040678 Datum/Tijd: 13-10-2023 16:25:04 Valutadatum: 13-10-2023</t>
  </si>
  <si>
    <t>A J SCHEFFER</t>
  </si>
  <si>
    <t>NL47ABNA0571051421</t>
  </si>
  <si>
    <t>Naam: A J SCHEFFER Omschrijving: Openingsconcert 15/10/23 A.J. Scheffer IBAN: NL47ABNA0571051421 Datum/Tijd: 12-10-2023 22:59:42 Valutadatum: 12-10-2023</t>
  </si>
  <si>
    <t>R K S Biermasz enMw H E Biermasz-van der Haas</t>
  </si>
  <si>
    <t>NL79INGB0001305770</t>
  </si>
  <si>
    <t>Naam: R K S Biermasz enMw H E Biermasz-van der Haas Omschrijving: 2 kaarten Biermasz IBAN: NL79INGB0001305770 Datum/Tijd: 11-10-2023 12:41:13 Valutadatum: 11-10-2023</t>
  </si>
  <si>
    <t>F C KWANT</t>
  </si>
  <si>
    <t>NL88ABNA0446459712</t>
  </si>
  <si>
    <t>Naam: F C KWANT Omschrijving: 2 maal hele concertserie2023 en vriendenbijdrage IBAN: NL88ABNA0446459712 Datum/Tijd: 07-10-2023 17:39:20 Valutadatum: 07-10-2023</t>
  </si>
  <si>
    <t>Hr F Pleiter en-Of Mw G J Diemer</t>
  </si>
  <si>
    <t>NL17INGB0001406699</t>
  </si>
  <si>
    <t>Naam: Hr F Pleiter en-Of Mw G J Diemer Omschrijving: Frits Pleiter, Groningerweg 9, 9738 AA Groningen 1 kaart concert Synagoge, vriendenprijs IBAN: NL17INGB0001406699 Datum/Tijd: 06-10-2023 20:49:26 Valutadatum: 06-10-2023</t>
  </si>
  <si>
    <t>Mw A M Hoogkamer-Mijnheer e/oHr A L Hoogkamer</t>
  </si>
  <si>
    <t>NL74INGB0003459454</t>
  </si>
  <si>
    <t>Naam: Mw A M Hoogkamer-Mijnheer e/oHr A L Hoogkamer Omschrijving: 2 kaarten voor zo 15 oktober op naam van Tom Hoogkamer Het Gebint 6 Borger IBAN: NL74INGB0003459454 Datum/Tijd: 04-10-2023 09:38:23 Valutadatum: 04-10-2023</t>
  </si>
  <si>
    <t>Hr R Chr G Gallandat Huet</t>
  </si>
  <si>
    <t>NL81INGB0003749649</t>
  </si>
  <si>
    <t>Naam: Hr R Chr G Gallandat Huet Omschrijving: 1 kaartje voor uitvoering 15 oktober, de esstukken 12, haren IBAN: NL81INGB0003749649 Datum/Tijd: 02-10-2023 18:21:42 Valutadatum: 02-10-2023</t>
  </si>
  <si>
    <t>C.M.L. van Boggelen</t>
  </si>
  <si>
    <t>NL32RBRB0898073278</t>
  </si>
  <si>
    <t>Naam: C.M.L. van Boggelen Omschrijving: rekening content nieuwe website 22sep2023 IBAN: NL32RBRB0898073278 Datum/Tijd: 29-09-2023 22:43:51 Valutadatum: 29-09-2023</t>
  </si>
  <si>
    <t>De heer E F Scheffer</t>
  </si>
  <si>
    <t>NL78INGB0003111443</t>
  </si>
  <si>
    <t>Naam: De heer E F Scheffer IBAN: NL78INGB0003111443 Datum/Tijd: 29-09-2023 20:25:33 Valutadatum: 29-09-2023</t>
  </si>
  <si>
    <t>Mevr M S Markvoort</t>
  </si>
  <si>
    <t>NL74INGB0002995406</t>
  </si>
  <si>
    <t>Naam: Mevr M S Markvoort Omschrijving: MSMarkvoort Concert 15 oktober IBAN: NL74INGB0002995406 Datum/Tijd: 29-09-2023 18:00:48 Valutadatum: 29-09-2023</t>
  </si>
  <si>
    <t>L.K.W. Beukman en/of G.F</t>
  </si>
  <si>
    <t>NL53TRIO0786922060</t>
  </si>
  <si>
    <t>Naam: L.K.W. Beukman en/of G.F Omschrijving: Loek Beukman, Gravelandsewijk 2, 9354 VK Zevenhuizen concert 15 okt 2023 IBAN: NL53TRIO0786922060 Kenmerk: 20230929092658TRIONL2UXXXE000006427 Datum/Tijd: 29-09-2023 09:26:58 Valutadatum: 29-09-2023</t>
  </si>
  <si>
    <t>Mw T C P Broer-Peeman</t>
  </si>
  <si>
    <t>NL03INGB0003277208</t>
  </si>
  <si>
    <t>Naam: Mw T C P Broer-Peeman Omschrijving: 1 kaart openingsconcert ten name van T. Broer Voortstukken 10 9861 JT IBAN: NL03INGB0003277208 Datum/Tijd: 28-09-2023 11:57:26 Valutadatum: 28-09-2023</t>
  </si>
  <si>
    <t>R BREGMAN CJ</t>
  </si>
  <si>
    <t>NL95ABNA0556714636</t>
  </si>
  <si>
    <t>Naam: R BREGMAN CJ Omschrijving: Teee kaarten Openingsconcert 15 october, R. Bregman IBAN: NL95ABNA0556714636 Datum/Tijd: 26-09-2023 14:33:48 Valutadatum: 26-09-2023</t>
  </si>
  <si>
    <t>Factuurnr. 2132263198 Betreft IBAN: NL36INGB0001210902 Periode: 01-08-2023 / 31-08-2023 Valutadatum: 26-09-2023</t>
  </si>
  <si>
    <t>J. Schuling en/of L.J.G.</t>
  </si>
  <si>
    <t>NL05TRIO0338916784</t>
  </si>
  <si>
    <t>Naam: J. Schuling en/of L.J.G. Omschrijving: 15 okt. 2 personen Leo Veehof IBAN: NL05TRIO0338916784 Kenmerk: 20230924172655TRIONL2UXXXE000022294 Datum/Tijd: 24-09-2023 17:26:55 Valutadatum: 24-09-2023</t>
  </si>
  <si>
    <t>CMC HOEDEMAKER CJ</t>
  </si>
  <si>
    <t>NL28ABNA0566797925</t>
  </si>
  <si>
    <t>Naam: CMC HOEDEMAKER CJ Omschrijving: Concert 15-10-23 Synagoge v Labberte Hoge Hereweg 78 9756TK Glimmen IBAN: NL28ABNA0566797925 Datum/Tijd: 24-09-2023 15:04:05 Valutadatum: 24-09-2023</t>
  </si>
  <si>
    <t>De heer J D de Vries</t>
  </si>
  <si>
    <t>NL48INGB0001025222</t>
  </si>
  <si>
    <t>Naam: De heer J D de Vries Omschrijving: 2 kaartjes Doede de Vries IBAN: NL48INGB0001025222 Datum/Tijd: 24-09-2023 13:10:38 Valutadatum: 24-09-2023</t>
  </si>
  <si>
    <t>PJJ SAUER CJ</t>
  </si>
  <si>
    <t>NL25ABNA0504915762</t>
  </si>
  <si>
    <t>Naam: PJJ SAUER CJ Omschrijving: 2 kaarten opening pjj sauer Hondsruglaan 13 IBAN: NL25ABNA0504915762 Datum/Tijd: 19-09-2023 22:46:51 Valutadatum: 19-09-2023</t>
  </si>
  <si>
    <t>D G Stavenga en Mevr J M Stavenga-Visser</t>
  </si>
  <si>
    <t>NL92INGB0001151888</t>
  </si>
  <si>
    <t>Naam: D G Stavenga en Mevr J M Stavenga-Visser Omschrijving: kaarten voor het Openingsconcert IBAN: NL92INGB0001151888 Datum/Tijd: 19-09-2023 08:49:59 Valutadatum: 19-09-2023</t>
  </si>
  <si>
    <t>Drukkerij G. van Ark</t>
  </si>
  <si>
    <t>NL74INGB0003472161</t>
  </si>
  <si>
    <t>Naam: Drukkerij G. van Ark Omschrijving: factuur 230449/G13 IBAN: NL74INGB0003472161 Datum/Tijd: 17-09-2023 13:45:07 Valutadatum: 17-09-2023</t>
  </si>
  <si>
    <t>AH BROUWERS CJ</t>
  </si>
  <si>
    <t>NL73ABNA0576377902</t>
  </si>
  <si>
    <t>Naam: AH BROUWERS CJ Omschrijving: 2x kaarten openingsconcert 15/10, AH Brouwers, Quintuslaan 12, 9722 RV Groningen IBAN: NL73ABNA0576377902 Datum/Tijd: 07-09-2023 18:32:10 Valutadatum: 07-09-2023</t>
  </si>
  <si>
    <t>Naam: G2K designers Groningen Omschrijving: factuur 20230334 Groningsche Muziekvereniging IBAN: NL08INGB0006135320 Datum/Tijd: 01-09-2023 15:23:05 Valutadatum: 01-09-2023</t>
  </si>
  <si>
    <t>YM BRANDT CJ</t>
  </si>
  <si>
    <t>NL14ABNA0571222250</t>
  </si>
  <si>
    <t>Naam: YM BRANDT CJ Omschrijving: tbv Yolanda Kraaijpoel- Brandt 1x openingsconcert Moesstraat 41, 9717 JV Groningen IBAN: NL14ABNA0571222250 Datum/Tijd: 26-08-2023 16:14:00 Valutadatum: 26-08-2023</t>
  </si>
  <si>
    <t>Factuurnr. 2117288249 Betreft IBAN: NL36INGB0001210902 Periode: 01-07-2023 / 31-07-2023 Valutadatum: 26-08-2023</t>
  </si>
  <si>
    <t>H.W. van Cimmenaede</t>
  </si>
  <si>
    <t>NL59SNSB0922369283</t>
  </si>
  <si>
    <t>Naam: H.W. van Cimmenaede Omschrijving: 2x openingsconcert 15-10-2023 IBAN: NL59SNSB0922369283 Datum/Tijd: 27-07-2023 11:26:24 Valutadatum: 27-07-2023</t>
  </si>
  <si>
    <t>Factuurnr. 2102077680 Betreft IBAN: NL36INGB0001210902 Periode: 01-06-2023 / 30-06-2023 Valutadatum: 26-07-2023</t>
  </si>
  <si>
    <t>Naam: BELASTINGDIENST Omschrijving: TERUGGAAF NR. 2891360O013240 OB.2EKWART23 (GROMUZVER ) IBAN: NL86INGB0002445588 Kenmerk: COAXX492552138202307191830539600595 Valutadatum: 24-07-2023</t>
  </si>
  <si>
    <t>Mw MMC Pouw-Campman, Hr AHM Pouw</t>
  </si>
  <si>
    <t>NL71INGB0001307660</t>
  </si>
  <si>
    <t>Naam: Mw MMC Pouw-Campman, Hr AHM Pouw Omschrijving: 2x Openingsconcert vrienden IBAN: NL71INGB0001307660 Datum/Tijd: 20-07-2023 22:34:47 Valutadatum: 20-07-2023</t>
  </si>
  <si>
    <t>J F MAY CJ</t>
  </si>
  <si>
    <t>NL80ABNA0446500208</t>
  </si>
  <si>
    <t>Naam: J F MAY CJ Omschrijving: VRIEND IBAN: NL80ABNA0446500208 Valutadatum: 19-07-2023</t>
  </si>
  <si>
    <t>De heer M W Hillen</t>
  </si>
  <si>
    <t>NL64INGB0001422537</t>
  </si>
  <si>
    <t>Naam: De heer M W Hillen Omschrijving: Ik vergat nog voor 2e kaart te betalen, Michiel IBAN: NL64INGB0001422537 Datum/Tijd: 17-07-2023 21:19:39 Valutadatum: 17-07-2023</t>
  </si>
  <si>
    <t>Naam: De heer M W Hillen Omschrijving: 2x openingsconcert Michiel Hillen Sterrebosstraat 24, 9725jn Groningen IBAN: NL64INGB0001422537 Datum/Tijd: 17-07-2023 21:18:36 Valutadatum: 17-07-2023</t>
  </si>
  <si>
    <t>Hr dr CT Smit Sibinga,KW Smit Sibinga-Herngreen</t>
  </si>
  <si>
    <t>NL71INGB0000976308</t>
  </si>
  <si>
    <t>Naam: Hr dr CT Smit Sibinga,KW Smit Sibinga-Herngreen Omschrijving: 2x abonnment + bonusconcert IBAN: NL71INGB0000976308 Datum/Tijd: 12-07-2023 12:17:35 Valutadatum: 12-07-2023</t>
  </si>
  <si>
    <t>Alderlane TransferWise Europe SA, Brussel</t>
  </si>
  <si>
    <t>BE41967029269310</t>
  </si>
  <si>
    <t>Naam: Alderlane TransferWise Europe SA, Brussel Omschrijving: factuur ADP23-1639 deelfactuur 2/2 IBAN: BE41967029269310 Valutadatum: 11-07-2023</t>
  </si>
  <si>
    <t>GEM GRONINGEN SSC</t>
  </si>
  <si>
    <t>NL75BNGH0285061925</t>
  </si>
  <si>
    <t>Naam: GEM GRONINGEN SSC Omschrijving: TB-20230706 Uitbetaling Creditfactuur 4072141 / 23200218 IBAN: NL75BNGH0285061925 Kenmerk: 2023-07-06/2 Valutadatum: 07-07-2023</t>
  </si>
  <si>
    <t>Naam: G2K designers Groningen Omschrijving: Factuur 20230243 IBAN: NL08INGB0006135320 Valutadatum: 26-06-2023</t>
  </si>
  <si>
    <t>Factuurnr. 2086890710 Betreft IBAN: NL36INGB0001210902 Periode: 01-05-2023 / 31-05-2023 Valutadatum: 26-06-2023</t>
  </si>
  <si>
    <t>AM VAN WAGENBERG</t>
  </si>
  <si>
    <t>NL66ABNA0414908724</t>
  </si>
  <si>
    <t>Naam: AM VAN WAGENBERG Omschrijving: aanvulling saldo tbv betaling G2K IBAN: NL66ABNA0414908724 Datum/Tijd: 22-06-2023 15:16:31 Valutadatum: 22-06-2023</t>
  </si>
  <si>
    <t>Naam: Drukkerij G. van Ark Omschrijving: factuur 230220/G13 IBAN: NL74INGB0003472161 Valutadatum: 05-06-2023</t>
  </si>
  <si>
    <t>Zakelijke Oranje Spaarrekening</t>
  </si>
  <si>
    <t>Van Zakelijke oranje spaarrekening X85817769 aanvullen rekening Valutadatum: 03-06-2023</t>
  </si>
  <si>
    <t>Factuurnr. 2071717005 Betreft IBAN: NL36INGB0001210902 Periode: 01-04-2023 / 30-04-2023 Valutadatum: 26-05-2023</t>
  </si>
  <si>
    <t>Yfynke Hoogeveen</t>
  </si>
  <si>
    <t>NL28ABNA0570953502</t>
  </si>
  <si>
    <t>Naam: Yfynke Hoogeveen Omschrijving: factuur optreden 25april2023 IBAN: NL28ABNA0570953502 Datum/Tijd: 24-05-2023 16:47:07 Valutadatum: 24-05-2023</t>
  </si>
  <si>
    <t>Karlien Bartels</t>
  </si>
  <si>
    <t>NL08RABO0325134987</t>
  </si>
  <si>
    <t>Naam: Karlien Bartels Omschrijving: factuur optreden 25april2023 IBAN: NL08RABO0325134987 Datum/Tijd: 24-05-2023 16:47:07 Valutadatum: 24-05-2023</t>
  </si>
  <si>
    <t>N. Tsvereli</t>
  </si>
  <si>
    <t>NL44INGB0008984144</t>
  </si>
  <si>
    <t>Naam: N. Tsvereli Omschrijving: factuur 25 april 2023 IBAN: NL44INGB0008984144 Datum/Tijd: 24-05-2023 16:47:07 Valutadatum: 24-05-2023</t>
  </si>
  <si>
    <t>Naam: G.M.V. Wenkebachfonds Omschrijving: kamermuziek IBAN: NL46RABO0162249381 Datum/Tijd: 17-05-2023 19:54:52 Valutadatum: 17-05-2023</t>
  </si>
  <si>
    <t>Factuurnr. 2056595415 Betreft IBAN: NL36INGB0001210902 Periode: 01-03-2023 / 31-03-2023 Valutadatum: 25-04-2023</t>
  </si>
  <si>
    <t>W. Wichers Hoeth</t>
  </si>
  <si>
    <t>NL95TRIO0254759807</t>
  </si>
  <si>
    <t>Naam: W. Wichers Hoeth Omschrijving: 1 kaart jubileumconcert W.Wichers Hoeth, Sopiastraat 21 Groningen IBAN: NL95TRIO0254759807 Kenmerk: 20230423112434TRIONL2UXXXE000060204 Datum/Tijd: 23-04-2023 11:24:34 Valutadatum: 23-04-2023</t>
  </si>
  <si>
    <t>VOLTEN P M E CJ</t>
  </si>
  <si>
    <t>NL75ABNA0880351519</t>
  </si>
  <si>
    <t>Naam: VOLTEN P M E CJ Omschrijving: kaartje Vriendenconcert 2023 IBAN: NL75ABNA0880351519 Datum/Tijd: 18-04-2023 19:00:24 Valutadatum: 18-04-2023</t>
  </si>
  <si>
    <t>Naam: De heer M W Hillen Omschrijving: 2 kaarten Gauguin IBAN: NL64INGB0001422537 Datum/Tijd: 15-04-2023 14:04:53 Valutadatum: 15-04-2023</t>
  </si>
  <si>
    <t>Factuurnr. 2041288309 Betreft IBAN: NL36INGB0001210902 Periode: 01-02-2023 / 28-02-2023 Valutadatum: 26-03-2023</t>
  </si>
  <si>
    <t>Naam: Alderlane TransferWise Europe SA, Brussel Omschrijving: factuur ADP23-1565 IBAN: BE41967029269310 Valutadatum: 13-03-2023</t>
  </si>
  <si>
    <t>DE GRONINGSCHE MUZIEKVERENIGING</t>
  </si>
  <si>
    <t>Van Zakelijke oranje spaarrekening X85817769 aanvulling saldo Valutadatum: 10-03-2023</t>
  </si>
  <si>
    <t>Factuurnr. 2026103492 Betreft IBAN: NL36INGB0001210902 Periode: 01-01-2023 / 31-01-2023 Valutadatum: 26-02-2023</t>
  </si>
  <si>
    <t>J J A MOOIJ</t>
  </si>
  <si>
    <t>NL65ABNA0522362044</t>
  </si>
  <si>
    <t>Naam: J J A MOOIJ Omschrijving: 2x kaarten Gauguin JJA Mooij Meentweg 15 9756 TB Glimmen IBAN: NL65ABNA0522362044 Datum/Tijd: 13-02-2023 09:15:30 Valutadatum: 13-02-2023</t>
  </si>
  <si>
    <t>C.M.Morsch</t>
  </si>
  <si>
    <t>NL19INGB0002975638</t>
  </si>
  <si>
    <t>Naam: C.M.Morsch Omschrijving: 2x Vriendenkaarten Gauguinensemble retour IBAN: NL19INGB0002975638 Datum/Tijd: 08-02-2023 22:54:48 Valutadatum: 08-02-2023</t>
  </si>
  <si>
    <t>Factuurnr. 2010813046 Betreft IBAN: NL36INGB0001210902 Periode: 01-12-2022 / 31-12-2022 Valutadatum: 26-01-2023</t>
  </si>
  <si>
    <t>Naam: BELASTINGDIENST Omschrijving: TERUGGAAF NR. 2891360O012300 OB.4EKWART22 (GROMUZVER ) IBAN: NL86INGB0002445588 Kenmerk: COAXX668770849202301171851066400205 Valutadatum: 20-01-2023</t>
  </si>
  <si>
    <t>G.M.V. Wenckebachfonds</t>
  </si>
  <si>
    <t>Naam: G.M.V. Wenckebachfonds Omschrijving: Vriendenbijdrage P Oostinga CJ IBAN: NL46RABO0162249381 Datum/Tijd: 09-01-2023 21:29:23 Valutadatum: 09-01-2023</t>
  </si>
  <si>
    <t>L.K.W. Beukman en/of</t>
  </si>
  <si>
    <t>Naam: L.K.W. Beukman en/of Omschrijving: retour teveel betaalde vriendenkaarten Gauguin IBAN: NL53TRIO0786922060 Datum/Tijd: 09-01-2023 21:29:23 Valutadatum: 09-01-2023</t>
  </si>
  <si>
    <t>Factuurnr. 1995442082 Betreft IBAN: NL36INGB0001210902 Periode: 01-11-2022 / 30-11-2022 Valutadatum: 26-12-2022</t>
  </si>
  <si>
    <t>Naam: Oni Studio via Mollie Omschrijving: Factuur 2022-12-093 IBAN: NL67DEUT7025304984 Kenmerk: SD54-0741-9947-9455 Machtiging ID: MD68-0000-4905-5091 Incassant ID: NL08ZZZ502057730000 Doorlopende incasso Overige partij: STICHTING MOLLIE PAYMENTS Valutadatum: 23-12-2022</t>
  </si>
  <si>
    <t>Naam: Hr R Chr G Gallandat Huet Omschrijving: Rolf Huet, De Esstukken 12, 9751HB, Haren IBAN: NL81INGB0003749649 Valutadatum: 19-12-2022</t>
  </si>
  <si>
    <t>P OOSTINGA CJ</t>
  </si>
  <si>
    <t>NL09ABNA0468653279</t>
  </si>
  <si>
    <t>Naam: P OOSTINGA CJ Omschrijving: Donatie 2023 IBAN: NL09ABNA0468653279 Datum/Tijd: 19-12-2022 17:13:32 Valutadatum: 19-12-2022</t>
  </si>
  <si>
    <t>Naam: Hr dr CT Smit Sibinga,KW Smit Sibinga-Herngreen Omschrijving: Jub conc Gauguin ensemble 2x IBAN: NL71INGB0000976308 Datum/Tijd: 18-12-2022 23:21:40 Valutadatum: 18-12-2022</t>
  </si>
  <si>
    <t>Naam: G2K designers Groningen Omschrijving: factuur 20220576, projectnr 13212 IBAN: NL08INGB0006135320 Datum/Tijd: 08-12-2022 21:07:14 Valutadatum: 08-12-2022</t>
  </si>
  <si>
    <t>Naam: L.K.W. Beukman en/of G.F Omschrijving: 2 vriendentickets Gauguin ensemble 12 januari IBAN: NL53TRIO0786922060 Kenmerk: 20221207130614TRIONL2UXXXE000074955 Datum/Tijd: 07-12-2022 13:06:14 Valutadatum: 07-12-2022</t>
  </si>
  <si>
    <t>Hr LJG Veehof</t>
  </si>
  <si>
    <t>NL75INGB0669856711</t>
  </si>
  <si>
    <t>Naam: Hr LJG Veehof Omschrijving: 2 kaarten 12/1/2023 voor Leo Veehof Ubbo Emmiussingel 39 , 9711BC te Groningen IBAN: NL75INGB0669856711 Datum/Tijd: 07-12-2022 08:33:43 Valutadatum: 07-12-2022</t>
  </si>
  <si>
    <t>Naam: AM VAN WAGENBERG Omschrijving: storting kasgeld GMV minus 1 ticket Havinga betaald via rekening amvwagenberg IBAN: NL66ABNA0414908724 Datum/Tijd: 06-12-2022 16:33:24 Valutadatum: 06-12-2022</t>
  </si>
  <si>
    <t>Naam: R BREGMAN CJ Omschrijving: Jubileumconcert IBAN: NL95ABNA0556714636 Datum/Tijd: 30-11-2022 21:17:46 Valutadatum: 30-11-2022</t>
  </si>
  <si>
    <t>Factuurnr. 1980290598 Betreft IBAN: NL36INGB0001210902 Periode: 01-10-2022 / 31-10-2022 Valutadatum: 26-11-2022</t>
  </si>
  <si>
    <t>J. Meijer eo J.B.E. Galema</t>
  </si>
  <si>
    <t>NL27RABO0162252536</t>
  </si>
  <si>
    <t>Naam: J. Meijer eo J.B.E. Galema Omschrijving: 2 kaarten Jubileumconcert Gauguin 12 jan. Voor Annemieke Galema, Winsumermeeden 2, 9951 TH Winsum IBAN: NL27RABO0162252536 Datum/Tijd: 12-11-2022 08:42:44 Valutadatum: 12-11-2022</t>
  </si>
  <si>
    <t>Naam: BELASTINGDIENST Omschrijving: TERUGGAAF NR. 2891360O012270 OB.3EKWART22 (GROMUZVER ) IBAN: NL86INGB0002445588 Kenmerk: COAXX102300627202211082006084800802 Valutadatum: 11-11-2022</t>
  </si>
  <si>
    <t>W HOOGEVEEN CJ</t>
  </si>
  <si>
    <t>NL69ABNA0570588723</t>
  </si>
  <si>
    <t>Naam: W HOOGEVEEN CJ Omschrijving: 2 kaarten Gauguin 12.01 W.Hoogeveen, Middenweg 98, 9468 GD Annen IBAN: NL69ABNA0570588723 Datum/Tijd: 31-10-2022 14:10:40 Valutadatum: 31-10-2022</t>
  </si>
  <si>
    <t>Mw C M Morsch</t>
  </si>
  <si>
    <t>Naam: Mw C M Morsch Omschrijving: 2 kaarten voor Jubileumconcert Gauguin ensemble IBAN: NL19INGB0002975638 Kenmerk: C. Morsch, Helmerdijk 36, Paterswol Datum/Tijd: 29-10-2022 16:05:53 Valutadatum: 29-10-2022</t>
  </si>
  <si>
    <t>Spot Groningen via PAY.nl</t>
  </si>
  <si>
    <t>NL35RABO0117713678</t>
  </si>
  <si>
    <t>ID</t>
  </si>
  <si>
    <t>iDEAL</t>
  </si>
  <si>
    <t>Naam: Spot Groningen via PAY.nl Omschrijving: 1903502739X1fc26 0370895778436856 Bestelling 13666494 IBAN: NL35RABO0117713678 Kenmerk: 27-10-2022 20:37 0370895778436856 Valutadatum: 27-10-2022</t>
  </si>
  <si>
    <t>Factuurnr. 1965249285 Betreft IBAN: NL36INGB0001210902 Periode: 01-09-2022 / 30-09-2022 Valutadatum: 26-10-2022</t>
  </si>
  <si>
    <t>Naam: Spot Groningen via PAY.nl Omschrijving: 1897082361X7fe6b 0370258741151935 Bestelling 13650869 IBAN: NL35RABO0117713678 Kenmerk: 20-10-2022 11:40 0370258741151935 Valutadatum: 20-10-2022</t>
  </si>
  <si>
    <t>Naam: Oni Studio via Mollie Omschrijving: Factuur 2022-10-051 IBAN: NL67DEUT7025304984 Kenmerk: SD49-3423-2967-6637 Machtiging ID: MD68-0000-4905-5091 Incassant ID: NL08ZZZ502057730000 Doorlopende incasso Overige partij: STICHTING MOLLIE PAYMENTS Valutadatum: 18-10-2022</t>
  </si>
  <si>
    <t>Naam: Oni Studio via Mollie Omschrijving: Factuur 2022-10-044 IBAN: NL67DEUT7025304984 Kenmerk: SD37-5099-6549-0073 Machtiging ID: MD68-0000-4905-5091 Incassant ID: NL08ZZZ502057730000 Doorlopende incasso Overige partij: STICHTING MOLLIE PAYMENTS Valutadatum: 14-10-2022</t>
  </si>
  <si>
    <t>Naam: Spot Groningen via PAY.nl Omschrijving: 1886652558X9fd87 0370078258610802 Bestelling 13627230 IBAN: NL35RABO0117713678 Kenmerk: 06-10-2022 19:45 0370078258610802 Valutadatum: 06-10-2022</t>
  </si>
  <si>
    <t>Naam: Spot Groningen via PAY.nl Omschrijving: 1886256798X3e342 0370050228951126 Bestelling 13626468 IBAN: NL35RABO0117713678 Kenmerk: 06-10-2022 11:58 0370050228951126 Valutadatum: 06-10-2022</t>
  </si>
  <si>
    <t>Mw J G Jellema</t>
  </si>
  <si>
    <t>NL89INGB0004044870</t>
  </si>
  <si>
    <t>Naam: Mw J G Jellema Omschrijving: Jubileumconcert Gauguin 2 kaarten IBAN: NL89INGB0004044870 Kenmerk: 0653209176 Valutadatum: 05-10-2022</t>
  </si>
  <si>
    <t>Naam: D G Stavenga en Mevr J M Stavenga-Visser Omschrijving: 2x3 kaarten IBAN: NL92INGB0001151888 Kenmerk: dinsdag 15 november en 6 december Datum/Tijd: 04-10-2022 16:39:18 Valutadatum: 04-10-2022</t>
  </si>
  <si>
    <t>Factuurnr. 1949819930 Betreft IBAN: NL36INGB0001210902 Periode: 01-08-2022 / 31-08-2022 Valutadatum: 26-09-2022</t>
  </si>
  <si>
    <t>Stichting Steunfonds Stichting Groningsche Muziekvereeniging</t>
  </si>
  <si>
    <t>Naam: Stichting Steunfonds Stichting Groningsche Muziekvereeniging Omschrijving: bijdrage 2022-2023 Vrienden van mevrouw A.H.M. Klunne IBAN: NL46RABO0162249381 Datum/Tijd: 18-09-2022 15:56:13 Valutadatum: 18-09-2022</t>
  </si>
  <si>
    <t>Naam: Stichting Steunfonds Stichting Groningsche Muziekvereeniging Omschrijving: bijdrage Vrienden 2022-2023 Jan Jakob Mooij IBAN: NL46RABO0162249381 Datum/Tijd: 18-09-2022 15:56:13 Valutadatum: 18-09-2022</t>
  </si>
  <si>
    <t>Naam: Spot Groningen via PAY.nl Omschrijving: 1871642901X61ff9 0370500546954985 Bestelling 13587350 IBAN: NL35RABO0117713678 Kenmerk: 18-09-2022 13:30 0370500546954985 Valutadatum: 18-09-2022</t>
  </si>
  <si>
    <t>Naam: Spot Groningen via PAY.nl Omschrijving: 1871638011X873ad 0370500186661140 Bestelling 13587340 IBAN: NL35RABO0117713678 Kenmerk: 18-09-2022 13:24 0370500186661140 Valutadatum: 18-09-2022</t>
  </si>
  <si>
    <t>Naam: Spot Groningen via PAY.nl Omschrijving: 1871632722Xd8c7e 0370499801231336 Bestelling 13587298 IBAN: NL35RABO0117713678 Kenmerk: 18-09-2022 13:18 0370499801231336 Valutadatum: 18-09-2022</t>
  </si>
  <si>
    <t>Naam: Mw J G Jellema Omschrijving: Aanvulling op 284,00 op 31-7-22 voor 2 maal abonnement met jubileum concert IBAN: NL89INGB0004044870 Datum/Tijd: 18-09-2022 11:09:17 Valutadatum: 18-09-2022</t>
  </si>
  <si>
    <t>Naam: Spot Groningen via PAY.nl Omschrijving: 1871345997Xeb4eb 0370447733408224 Bestelling 13586455 IBAN: NL35RABO0117713678 Kenmerk: 17-09-2022 22:51 0370447733408224 Valutadatum: 17-09-2022</t>
  </si>
  <si>
    <t>J J BOSKAMP CJ</t>
  </si>
  <si>
    <t>NL40ABNA0468510907</t>
  </si>
  <si>
    <t>Naam: J J BOSKAMP CJ Omschrijving: 2 jubileumconcerten voor GMV vrienden IBAN: NL40ABNA0468510907 Datum/Tijd: 16-09-2022 15:08:02 Valutadatum: 16-09-2022</t>
  </si>
  <si>
    <t>B H DE GRAAF CJ</t>
  </si>
  <si>
    <t>NL17ABNA0570511283</t>
  </si>
  <si>
    <t>Naam: B H DE GRAAF CJ Omschrijving: 2x abonnement concerten 1 t/m 4 seizoen 2022-2023 voor BH de Graaf, Nieuweweg 3, 9686TX Beerta IBAN: NL17ABNA0570511283 Datum/Tijd: 28-08-2022 09:34:56 Valutadatum: 28-08-2022</t>
  </si>
  <si>
    <t>Factuurnr. 1935084947 Betreft IBAN: NL36INGB0001210902 Periode: 01-07-2022 / 31-07-2022 Valutadatum: 26-08-2022</t>
  </si>
  <si>
    <t>A.M. v.d. Ouwelant-van Driel</t>
  </si>
  <si>
    <t>NL06RABO0366549561</t>
  </si>
  <si>
    <t>Naam: A.M. v.d. Ouwelant-van Driel Omschrijving: abonnement plus bonus A.v.d. Ouwelant, Leeuwerikstraat 26 Vries 9481 EP IBAN: NL06RABO0366549561 Datum/Tijd: 23-08-2022 11:26:07 Valutadatum: 23-08-2022</t>
  </si>
  <si>
    <t>Mw AHM Klunne</t>
  </si>
  <si>
    <t>NL87INGB0004456186</t>
  </si>
  <si>
    <t>Naam: Mw AHM Klunne IBAN: NL87INGB0004456186 Kenmerk: Vrienden van de GMV Datum/Tijd: 21-08-2022 14:59:28 Valutadatum: 21-08-2022</t>
  </si>
  <si>
    <t>Naam: PJJ SAUER CJ Omschrijving: 2abonnementen ,2dutch delight, 2 junileum pjj sauer hondsruglaan 13 9722sb gron IBAN: NL25ABNA0504915762 Datum/Tijd: 19-08-2022 21:47:38 Valutadatum: 19-08-2022</t>
  </si>
  <si>
    <t>Naam: YM BRANDT CJ Omschrijving: 1x tbv Yolanda Kraaijpoel Moesstraat 41, 9717JV GR jubileumconcert 12-01-23 IBAN: NL14ABNA0571222250 Datum/Tijd: 18-08-2022 18:57:18 Valutadatum: 18-08-2022</t>
  </si>
  <si>
    <t>Naam: Mw AHM Klunne Omschrijving: Betr. GMV aboonement plus bonus concert IBAN: NL87INGB0004456186 Datum/Tijd: 15-08-2022 09:15:06 Valutadatum: 15-08-2022</t>
  </si>
  <si>
    <t>Naam: Mw AHM Klunne Omschrijving: Betr. Jubileum concert Guahuin Ensmble 12 januari 2023 IBAN: NL87INGB0004456186 Datum/Tijd: 10-08-2022 17:45:33 Valutadatum: 10-08-2022</t>
  </si>
  <si>
    <t>Naam: Mw AHM Klunne Omschrijving: GMV-abonnement 2022-2023 IBAN: NL87INGB0004456186 Datum/Tijd: 10-08-2022 17:42:33 Valutadatum: 10-08-2022</t>
  </si>
  <si>
    <t>belastingdienst</t>
  </si>
  <si>
    <t>Naam: belastingdienst Omschrijving: 6002891365201210 IBAN: NL86INGB0002445588 Datum/Tijd: 09-08-2022 22:47:35 Valutadatum: 09-08-2022</t>
  </si>
  <si>
    <t>Naam: L.K.W. Beukman en/of G.F Omschrijving: Gauguin 12 jan 2023 IBAN: NL53TRIO0786922060 Kenmerk: 20220809205203TRIONL2UXXXE000050260 Datum/Tijd: 09-08-2022 20:52:04 Valutadatum: 09-08-2022</t>
  </si>
  <si>
    <t>Naam: L.K.W. Beukman en/of G.F Omschrijving: Abonnement 2022/23 minus Gaugain IBAN: NL53TRIO0786922060 Kenmerk: 20220809204926TRIONL2UXXXE000050234 Datum/Tijd: 09-08-2022 20:49:26 Valutadatum: 09-08-2022</t>
  </si>
  <si>
    <t>Naam: Spot Groningen via PAY.nl Omschrijving: 1838223759X0fd26 0370049929938492 Bestelling 13514898 IBAN: NL35RABO0117713678 Kenmerk: 09-08-2022 15:00 0370049929938492 Valutadatum: 09-08-2022</t>
  </si>
  <si>
    <t>Naam: Spot Groningen via PAY.nl Omschrijving: 1838211762X507b4 0370049160777466 Bestelling 13514881 IBAN: NL35RABO0117713678 Kenmerk: 09-08-2022 14:47 0370049160777466 Valutadatum: 09-08-2022</t>
  </si>
  <si>
    <t>Naam: Spot Groningen via PAY.nl Omschrijving: 1838188437Xcd691 0370047715205631 Bestelling 13514864 IBAN: NL35RABO0117713678 Kenmerk: 09-08-2022 14:23 0370047715205631 Valutadatum: 09-08-2022</t>
  </si>
  <si>
    <t>Naam: Spot Groningen via PAY.nl Omschrijving: 1838174844Xbfefd 0370046901282785 Bestelling 13514845 IBAN: NL35RABO0117713678 Kenmerk: 09-08-2022 14:09 0370046901282785 Valutadatum: 09-08-2022</t>
  </si>
  <si>
    <t>Hr T Bijlsma,.Mw KM Bijlsma-Frankema</t>
  </si>
  <si>
    <t>NL87INGB0698411064</t>
  </si>
  <si>
    <t>Naam: Hr T Bijlsma,.Mw KM Bijlsma-Frankema Omschrijving: 2 abonnementen 2022-3 en bonus IBAN: NL87INGB0698411064 Datum/Tijd: 08-08-2022 19:32:39 Valutadatum: 08-08-2022</t>
  </si>
  <si>
    <t>J D DE VRIES</t>
  </si>
  <si>
    <t>NL25ABNA0479422125</t>
  </si>
  <si>
    <t>Naam: J D DE VRIES Omschrijving: 3 kaarten, Doede de Vries, S.S. Rosensteinlaan 20A, 9713 AT Groningen IBAN: NL25ABNA0479422125 Datum/Tijd: 07-08-2022 12:12:01 Valutadatum: 07-08-2022</t>
  </si>
  <si>
    <t>J.C. Kluin-Nelemans eo Ph.M. Kluin</t>
  </si>
  <si>
    <t>NL43RABO0384258670</t>
  </si>
  <si>
    <t>Naam: J.C. Kluin-Nelemans eo Ph.M. Kluin Omschrijving: Zie mail 1 aug IBAN: NL43RABO0384258670 Datum/Tijd: 01-08-2022 08:18:15 Valutadatum: 01-08-2022</t>
  </si>
  <si>
    <t>Naam: Mw J G Jellema Omschrijving: 2 maal abonnementsconcerten+bonusconcert IBAN: NL89INGB0004044870 Datum/Tijd: 31-07-2022 21:14:13 Valutadatum: 31-07-2022</t>
  </si>
  <si>
    <t>Van Zakelijke oranje spaarrekening X85817769 Valutadatum: 31-07-2022</t>
  </si>
  <si>
    <t>F.C. Kwant</t>
  </si>
  <si>
    <t>Naam: F.C. Kwant Omschrijving: retour teveel betaald bedrag 2 abonnementen IBAN: NL88ABNA0446459712 Datum/Tijd: 31-07-2022 20:04:58 Valutadatum: 31-07-2022</t>
  </si>
  <si>
    <t>Naam: Drukkerij G. van Ark Omschrijving: factuur 220409/G13 IBAN: NL74INGB0003472161 Datum/Tijd: 31-07-2022 19:58:31 Valutadatum: 31-07-2022</t>
  </si>
  <si>
    <t>Naam: Hr F Pleiter en-Of Mw G J Diemer Omschrijving: 1x vriendenkaart Jubileumsconcert Gauguin IBAN: NL17INGB0001406699 Datum/Tijd: 31-07-2022 10:47:03 Valutadatum: 31-07-2022</t>
  </si>
  <si>
    <t>Naam: F C KWANT Omschrijving: 2 keer alle concerten 2022/2023 en vriendenbijdrage IBAN: NL88ABNA0446459712 Datum/Tijd: 29-07-2022 22:34:25 Valutadatum: 29-07-2022</t>
  </si>
  <si>
    <t>Factuurnr. 1919508135 Betreft IBAN: NL36INGB0001210902 Periode: 01-06-2022 / 30-06-2022 Valutadatum: 26-07-2022</t>
  </si>
  <si>
    <t>W.C. Nieuwpoort eo Erven JM Nieuwpoort-Snijder</t>
  </si>
  <si>
    <t>NL84RABO0335145086</t>
  </si>
  <si>
    <t>Naam: W.C. Nieuwpoort eo Erven JM Nieuwpoort-Snijder Omschrijving: 2x Jubileumconcert IBAN: NL84RABO0335145086 Datum/Tijd: 25-07-2022 20:31:56 Valutadatum: 25-07-2022</t>
  </si>
  <si>
    <t>Naam: F C KWANT Omschrijving: 2 maal alle concerten 2022/2022 en vriendenbijdrage IBAN: NL88ABNA0446459712 Datum/Tijd: 22-07-2022 16:43:56 Valutadatum: 22-07-2022</t>
  </si>
  <si>
    <t>J J A MOOIJ CJ</t>
  </si>
  <si>
    <t>NL38ABNA0598888934</t>
  </si>
  <si>
    <t>Naam: J J A MOOIJ CJ Omschrijving: 2 x jubileumconcert 12 jan 2023 JJA Mooij Meentweg 15 9756 TB Glimmen IBAN: NL38ABNA0598888934 Datum/Tijd: 20-07-2022 10:23:50 Valutadatum: 20-07-2022</t>
  </si>
  <si>
    <t>Naam: G2K designers Groningen Omschrijving: factuur 20220320, projectnummer 12980 IBAN: NL08INGB0006135320 Datum/Tijd: 18-07-2022 21:52:31 Valutadatum: 18-07-2022</t>
  </si>
  <si>
    <t>Naam: J J A MOOIJ Omschrijving: VRIEND 2022-2023 IBAN: NL65ABNA0522362044 Datum/Tijd: 18-07-2022 15:49:24 Valutadatum: 18-07-2022</t>
  </si>
  <si>
    <t>H.C. Leus</t>
  </si>
  <si>
    <t>NL39RABO0348114214</t>
  </si>
  <si>
    <t>Naam: H.C. Leus Omschrijving: 2X JUBEUC OIDENN IBAN: NL39RABO0348114214 Kenmerk: 0007021996000040708 Datum/Tijd: 18-07-2022 09:50:28 Valutadatum: 18-07-2022</t>
  </si>
  <si>
    <t>G.J. Visser</t>
  </si>
  <si>
    <t>NL33TRIO0320068307</t>
  </si>
  <si>
    <t>Naam: G.J. Visser Omschrijving: 1 kaart gert visser heresingel 17 IBAN: NL33TRIO0320068307 Kenmerk: 20220715110015TRIONL2UXXXE000010429 Datum/Tijd: 15-07-2022 11:00:16 Valutadatum: 15-07-2022</t>
  </si>
  <si>
    <t>Factuurnr. 1904718388 Betreft IBAN: NL36INGB0001210902 Periode: 01-05-2022 / 31-05-2022 Valutadatum: 26-06-2022</t>
  </si>
  <si>
    <t>Naam: Stichting Folkingestraat Synagoge Omschrijving: factuur 202242 IBAN: NL17ABNA0616868553 Datum/Tijd: 12-06-2022 21:23:37 Valutadatum: 12-06-2022</t>
  </si>
  <si>
    <t>STICHTING BEH DERDENG CANNOCK OUTSOURCING</t>
  </si>
  <si>
    <t>NL15INGB0652984932</t>
  </si>
  <si>
    <t>Naam: STICHTING BEH DERDENG CANNOCK OUTSOURCING Omschrijving: 5143 0396 532 IBAN: NL15INGB0652984932 Kenmerk: factuur X47493208 Datum/Tijd: 12-06-2022 21:23:37 Valutadatum: 12-06-2022</t>
  </si>
  <si>
    <t>Factuurnr. 1889427387 Betreft IBAN: NL36INGB0001210902 Periode: 01-04-2022 / 30-04-2022 Valutadatum: 26-05-2022</t>
  </si>
  <si>
    <t>P.L. Oostenrijk</t>
  </si>
  <si>
    <t>NL36INGB0005500921</t>
  </si>
  <si>
    <t>Naam: P.L. Oostenrijk Omschrijving: factuur 160522 en veel dank voor een heerlijk concert IBAN: NL36INGB0005500921 Valutadatum: 17-05-2022</t>
  </si>
  <si>
    <t>E. Voorhorst</t>
  </si>
  <si>
    <t>NL14INGB0003939908</t>
  </si>
  <si>
    <t>Naam: E. Voorhorst Omschrijving: Factuur 150522, 15 mei 2022. Dank voor het mooie concert IBAN: NL14INGB0003939908 Datum/Tijd: 16-05-2022 21:00:44 Valutadatum: 16-05-2022</t>
  </si>
  <si>
    <t>Van Zakelijke oranje spaarrekening X85817769 aanvulling saldo Valutadatum: 16-05-2022</t>
  </si>
  <si>
    <t>Naam: Drukkerij G. van Ark Omschrijving: factuur 220204/G13 IBAN: NL74INGB0003472161 Datum/Tijd: 15-05-2022 11:48:47 Valutadatum: 15-05-2022</t>
  </si>
  <si>
    <t>Naam: L.K.W. Beukman en/of G.F Omschrijving: Lenteconcert 1 x vriend 1 x vol tarief Beukman IBAN: NL53TRIO0786922060 Kenmerk: 20220515080137TRIONL2UXXXE000025753 Datum/Tijd: 15-05-2022 08:01:37 Valutadatum: 15-05-2022</t>
  </si>
  <si>
    <t>Naam: G2K designers Groningen Omschrijving: factuur 20220170 IBAN: NL08INGB0006135320 Datum/Tijd: 14-05-2022 16:12:35 Valutadatum: 14-05-2022</t>
  </si>
  <si>
    <t>Naam: PJJ SAUER CJ Omschrijving: Concert 15/5 pieter sauer hondsruglaan 13 groningen IBAN: NL25ABNA0504915762 Datum/Tijd: 13-05-2022 19:16:23 Valutadatum: 13-05-2022</t>
  </si>
  <si>
    <t>Y HOOGEVEEN</t>
  </si>
  <si>
    <t>Naam: Y HOOGEVEEN Omschrijving: Concert 15 mei IBAN: NL28ABNA0570953502 Datum/Tijd: 13-05-2022 13:13:25 Valutadatum: 13-05-2022</t>
  </si>
  <si>
    <t>Naam: AM VAN WAGENBERG Omschrijving: 2 x kaartje van Wagenberg 1x Vriendf IBAN: NL66ABNA0414908724 Datum/Tijd: 12-05-2022 16:39:35 Valutadatum: 12-05-2022</t>
  </si>
  <si>
    <t>Mw GF Gaastra</t>
  </si>
  <si>
    <t>NL27INGB0664948987</t>
  </si>
  <si>
    <t>Naam: Mw GF Gaastra Omschrijving: Geraldina Gaastra IBAN: NL27INGB0664948987 Datum/Tijd: 12-05-2022 14:49:53 Valutadatum: 12-05-2022</t>
  </si>
  <si>
    <t>Naam: R BREGMAN CJ Omschrijving: R.Bregman Grasbroek 4 9301WC Roden IBAN: NL95ABNA0556714636 Datum/Tijd: 12-05-2022 11:01:31 Valutadatum: 12-05-2022</t>
  </si>
  <si>
    <t>Naam: Mw J G Jellema Omschrijving: Jellema IBAN: NL89INGB0004044870 Kenmerk: Jellema Datum/Tijd: 12-05-2022 07:43:26 Valutadatum: 12-05-2022</t>
  </si>
  <si>
    <t>C H VAN DER PLOEG</t>
  </si>
  <si>
    <t>NL64ABNA0617875634</t>
  </si>
  <si>
    <t>Naam: C H VAN DER PLOEG Omschrijving: Corina van der Ploeg IBAN: NL64ABNA0617875634 Datum/Tijd: 11-05-2022 21:15:33 Valutadatum: 11-05-2022</t>
  </si>
  <si>
    <t>L.S. Willemsen en/of M.</t>
  </si>
  <si>
    <t>NL84TRIO0390976717</t>
  </si>
  <si>
    <t>Naam: L.S. Willemsen en/of M. Omschrijving: Concert 15 mei 2022 IBAN: NL84TRIO0390976717 Kenmerk: 20220511180418TRIONL2UXXXE000068891 Datum/Tijd: 11-05-2022 18:04:18 Valutadatum: 11-05-2022</t>
  </si>
  <si>
    <t>Naam: A J SCHEFFER Omschrijving: Lenteconcert 15-5-2022, Albert Jan IBAN: NL47ABNA0571051421 Datum/Tijd: 11-05-2022 17:05:54 Valutadatum: 11-05-2022</t>
  </si>
  <si>
    <t>Mw L C Verbrugge-Baars</t>
  </si>
  <si>
    <t>NL27INGB0003441676</t>
  </si>
  <si>
    <t>Naam: Mw L C Verbrugge-Baars Omschrijving: 2 kaartjes concert 15 mei IBAN: NL27INGB0003441676 Kenmerk: Rineke Verbrugge, Snip 94, 9728 XR Datum/Tijd: 09-05-2022 19:58:23 Valutadatum: 09-05-2022</t>
  </si>
  <si>
    <t>Mw G T de Jong</t>
  </si>
  <si>
    <t>NL93INGB0002009253</t>
  </si>
  <si>
    <t>Naam: Mw G T de Jong Omschrijving: 2 kaarten concert 15 mei a.s. GT de Jong Troelstralaan 50 Groningen IBAN: NL93INGB0002009253 Datum/Tijd: 08-05-2022 21:09:10 Valutadatum: 08-05-2022</t>
  </si>
  <si>
    <t>Mw AJ van Berkel, Hr CLA Sauer</t>
  </si>
  <si>
    <t>NL31INGB0004004204</t>
  </si>
  <si>
    <t>Naam: Mw AJ van Berkel, Hr CLA Sauer Omschrijving: 2 kaarten voor van Berkel / Sauer Lenteconcert IBAN: NL31INGB0004004204 Datum/Tijd: 05-05-2022 14:40:35 Valutadatum: 05-05-2022</t>
  </si>
  <si>
    <t>A A VD WOUDE FONGERS</t>
  </si>
  <si>
    <t>NL89ABNA0426634446</t>
  </si>
  <si>
    <t>Naam: A A VD WOUDE FONGERS Omschrijving: Lenteconcert 15 mei 1 kaart 15,00 euro en 1 kaart 25euro IBAN: NL89ABNA0426634446 Datum/Tijd: 02-05-2022 14:30:12 Valutadatum: 02-05-2022</t>
  </si>
  <si>
    <t>J Jeltema, R Bijma</t>
  </si>
  <si>
    <t>NL47INGB0003684689</t>
  </si>
  <si>
    <t>Naam: J Jeltema, R Bijma Omschrijving: 2 x 15 05 2022 IBAN: NL47INGB0003684689 Kenmerk: R.Bijma Zoutstraat 16 9712TC Gronin Datum/Tijd: 01-05-2022 11:55:34 Valutadatum: 01-05-2022</t>
  </si>
  <si>
    <t>M.A.A. Ode-Wilde</t>
  </si>
  <si>
    <t>NL06RABO0315805854</t>
  </si>
  <si>
    <t>Naam: M.A.A. Ode-Wilde Omschrijving: 2 TOEGANGS KAARTEN M.AA ODE- WILDE, PATER WOLDE IBAN: NL06RABO0315805854 Kenmerk: 0007021197000148777 Valutadatum: 29-04-2022</t>
  </si>
  <si>
    <t>Mw T W Kappen-Dijkhuis</t>
  </si>
  <si>
    <t>NL27INGB0003180455</t>
  </si>
  <si>
    <t>Naam: Mw T W Kappen-Dijkhuis Omschrijving: CONCERT 15 MEI 2022 IBAN: NL27INGB0003180455 Kenmerk: 15622116000253590 Valutadatum: 29-04-2022</t>
  </si>
  <si>
    <t>Factuurnr. 1874692171 Betreft IBAN: NL36INGB0001210902 Periode: 01-03-2022 / 31-03-2022 Valutadatum: 26-04-2022</t>
  </si>
  <si>
    <t>R J NIEMEIJER CJ</t>
  </si>
  <si>
    <t>NL79ABNA0446541451</t>
  </si>
  <si>
    <t>Naam: R J NIEMEIJER CJ Omschrijving: 4 kaarten voor R.J.Niemeijer, Rijksstraatweg 22 , 9752AEHaren IBAN: NL79ABNA0446541451 Datum/Tijd: 25-04-2022 12:05:17 Valutadatum: 25-04-2022</t>
  </si>
  <si>
    <t>J. Korf eo A. Korf-van der Veen</t>
  </si>
  <si>
    <t>NL89RABO0366507230</t>
  </si>
  <si>
    <t>Naam: J. Korf eo A. Korf-van der Veen Omschrijving: concert 15/5 2022 IBAN: NL89RABO0366507230 Datum/Tijd: 24-04-2022 11:52:58 Valutadatum: 24-04-2022</t>
  </si>
  <si>
    <t>K BOSKAMP DRAAISMA</t>
  </si>
  <si>
    <t>NL79ABNA0446173045</t>
  </si>
  <si>
    <t>Naam: K BOSKAMP DRAAISMA Omschrijving: Voor 2x Boskamp, kaarten concert 15 mei IBAN: NL79ABNA0446173045 Datum/Tijd: 22-04-2022 21:21:57 Valutadatum: 22-04-2022</t>
  </si>
  <si>
    <t>Naam: H.W. van Cimmenaede Omschrijving: Mannie van Cimmenaede Planetenlaan 1939742 Hg Groningen IBAN: NL59SNSB0922369283 Datum/Tijd: 22-04-2022 17:00:11 Valutadatum: 22-04-2022</t>
  </si>
  <si>
    <t>Naam: F.C. Kwant Omschrijving: retour kaartjes Oberon-Pregardien 12jan22 IBAN: NL88ABNA0446459712 Datum/Tijd: 13-04-2022 21:27:05 Valutadatum: 13-04-2022</t>
  </si>
  <si>
    <t>G. Visser</t>
  </si>
  <si>
    <t>Naam: G. Visser Omschrijving: retour kaartje Oberon/Pregardien 12jan22 IBAN: NL33TRIO0320068307 Datum/Tijd: 13-04-2022 21:27:05 Valutadatum: 13-04-2022</t>
  </si>
  <si>
    <t>OOSTERPRT SPOT GRONINGEN</t>
  </si>
  <si>
    <t>NL83ABNA0571392601</t>
  </si>
  <si>
    <t>Naam: OOSTERPRT SPOT GRONINGEN Omschrijving: Kenmerk 13303886 Omschr SPOT- Terugbetaling Oberon Trio en Christoph Pregardien - 12-01-2022 - 20 15 IBAN: NL83ABNA0571392601 Kenmerk: PAY-ID 13303886 Valutadatum: 29-03-2022</t>
  </si>
  <si>
    <t>Naam: OOSTERPRT SPOT GRONINGEN Omschrijving: Kenmerk 13303883 Omschr SPOT- Terugbetaling Oberon Trio en Christoph Pregardien - 12-01-2022 - 20 15 IBAN: NL83ABNA0571392601 Kenmerk: PAY-ID 13303883 Valutadatum: 29-03-2022</t>
  </si>
  <si>
    <t>Factuurnr. 1859609780 Betreft IBAN: NL36INGB0001210902 Periode: 01-02-2022 / 28-02-2022 Valutadatum: 26-03-2022</t>
  </si>
  <si>
    <t>Factuurnr. 1844655545 Betreft IBAN: NL36INGB0001210902 Periode: 01-01-2022 / 31-01-2022 Valutadatum: 26-02-2022</t>
  </si>
  <si>
    <t>Factuurnr. 1829177635 Betreft IBAN: NL36INGB0001210902 Periode: 01-12-2021 / 31-12-2021 Valutadatum: 26-01-2022</t>
  </si>
  <si>
    <t>Naam: G. Visser Omschrijving: retour kaartje Nicolas Altstaedt en Alexander Lonquich 14dec IBAN: NL33TRIO0320068307 Datum/Tijd: 07-01-2022 21:07:41 Valutadatum: 07-01-2022</t>
  </si>
  <si>
    <t>Naam: Stichting Steunfonds Stichting Groningsche Muziekvereeniging Omschrijving: donatie vrienden van E.R.P. Brunt en/of C.M. Hooiweg 72, Eelde IBAN: NL46RABO0162249381 Datum/Tijd: 07-01-2022 21:07:42 Valutadatum: 07-01-2022</t>
  </si>
  <si>
    <t>Naam: Stichting Steunfonds Stichting Groningsche Muziekvereeniging Omschrijving: vrienden bijdrage A.H.M. Pouw + Pouw-Campman IBAN: NL46RABO0162249381 Datum/Tijd: 07-01-2022 21:07:41 Valutadatum: 07-01-2022</t>
  </si>
  <si>
    <t>Naam: F.C. Kwant Omschrijving: retour kaartjes Nicolas Altstaedt en Alexander Lonquich 14dec IBAN: NL88ABNA0446459712 Datum/Tijd: 07-01-2022 21:07:41 Valutadatum: 07-01-2022</t>
  </si>
  <si>
    <t>Factuurnr. 2165201841 Betreft IBAN: NL36INGB0001210902 Periode: 01-12-2023 / 31-12-2023 Valutadatum: 26-01-2024</t>
  </si>
  <si>
    <t>Naam: BELASTINGDIENST Omschrijving: TERUGGAAF NR. 2891360O013300 OB.4EKWART23 (GROMUZVER ) IBAN: NL86INGB0002445588 Kenmerk: COAXX903845434202402201801188100582 Valutadatum: 23-02-2024</t>
  </si>
  <si>
    <t>Factuurnr. 2173398239 Betreft IBAN: NL36INGB0001210902 Periode: 01-01-2024 / 31-01-2024 Valutadatum: 26-02-2024</t>
  </si>
  <si>
    <t>Factuurnr. 2181768974 Betreft IBAN: NL36INGB0001210902 Periode: 01-02-2024 / 29-02-2024 Valutadatum: 26-03-2024</t>
  </si>
  <si>
    <t>Mw A.R. ter Braake, Rhenen</t>
  </si>
  <si>
    <t>NL76INGB0001348407</t>
  </si>
  <si>
    <t>Naam: Mw A.R. ter Braake, Rhenen Omschrijving: met excuses voor de trage betaling IBAN: NL76INGB0001348407 Datum/Tijd: 23-04-2024 15:20:19 Valutadatum: 23-04-2024</t>
  </si>
  <si>
    <t>Factuurnr. 2190114632 Betreft IBAN: NL36INGB0001210902 Periode: 01-03-2024 / 31-03-2024 Valutadatum: 26-04-2024</t>
  </si>
  <si>
    <t>Factuurnr. 2198524667 Betreft IBAN: NL36INGB0001210902 Periode: 01-04-2024 / 30-04-2024 Valutadatum: 26-05-2024</t>
  </si>
  <si>
    <t>Naam: Hr dr CT Smit Sibinga,KW Smit Sibinga-Herngreen Omschrijving: Twee abonnemten IBAN: NL71INGB0000976308 Datum/Tijd: 04-06-2024 22:33:13 Valutadatum: 04-06-2024</t>
  </si>
  <si>
    <t>Naam: AH BROUWERS CJ Omschrijving: 2 kaarten Stelios, A Brouwers, Quintuslaan 12, Groningen IBAN: NL73ABNA0576377902 Datum/Tijd: 05-06-2024 19:56:57 Valutadatum: 05-06-2024</t>
  </si>
  <si>
    <t>Mw K M Bijlsma-Frankema</t>
  </si>
  <si>
    <t>NL44INGB0004935267</t>
  </si>
  <si>
    <t>Naam: Mw K M Bijlsma-Frankema Omschrijving: 2 keer Jong talent en 2 keer Slotconcert IBAN: NL44INGB0004935267 Kenmerk: we zijn vrie den Datum/Tijd: 10-06-2024 19:36:47 Valutadatum: 10-06-2024</t>
  </si>
  <si>
    <t>Naam: G.J. Visser Omschrijving: 1 kaart goud Gert Visser Heresingel 17 en Gauguin IBAN: NL33TRIO0320068307 Kenmerk: 20240610162649TRIONL2UXXXE000018744 Datum/Tijd: 10-06-2024 16:26:49 Valutadatum: 10-06-2024</t>
  </si>
  <si>
    <t>Factuurnr. 2206516447 Betreft IBAN: NL36INGB0001210902 Periode: 01-05-2024 / 31-05-2024 Valutadatum: 26-06-2024</t>
  </si>
  <si>
    <t>start jaarrekening 2022-2023</t>
  </si>
  <si>
    <t xml:space="preserve">GMV openingsconcert </t>
  </si>
  <si>
    <t>af</t>
  </si>
  <si>
    <t xml:space="preserve">saldo per 30 juni 2023 </t>
  </si>
  <si>
    <t xml:space="preserve">SPOT concerten GMV </t>
  </si>
  <si>
    <t xml:space="preserve">controle </t>
  </si>
  <si>
    <t xml:space="preserve">folders </t>
  </si>
  <si>
    <t xml:space="preserve">website </t>
  </si>
  <si>
    <t>Naam: F C KWANT Omschrijving: vriendenbijdrage IBAN: NL88ABNA0446459712 Datum/Tijd: 07-10-2023 17:39:20 Valutadatum: 07-10-2023</t>
  </si>
  <si>
    <t>van 1-7-2022 t/m 30-6-2023</t>
  </si>
  <si>
    <t>meenemen in jaarrekening 2022-0702023-06</t>
  </si>
  <si>
    <t xml:space="preserve">afsluiting in jaarrekening </t>
  </si>
  <si>
    <t>van 1-7-2023 t/m 30-6-2024</t>
  </si>
  <si>
    <t>meenemen bij cijfers 2022-2023</t>
  </si>
  <si>
    <t>start cijfers 2023-2024</t>
  </si>
  <si>
    <t>meenemen bij cijfers 2024-2025 zijn voor concerten in 2024-2025</t>
  </si>
  <si>
    <t>meenemen bij cijfers 2023-2024</t>
  </si>
  <si>
    <t>bij</t>
  </si>
  <si>
    <t>saldo</t>
  </si>
  <si>
    <t xml:space="preserve">PJJ SAUER CJ = toegevoegd aan Gauguin concert </t>
  </si>
  <si>
    <t>Naam: PJJ SAUER CJ Omschrijving: 2 junileum</t>
  </si>
  <si>
    <t>SPOT Concerten GMV</t>
  </si>
  <si>
    <t xml:space="preserve">af </t>
  </si>
  <si>
    <t>saldovlgs bank</t>
  </si>
  <si>
    <t xml:space="preserve">belastingdienst </t>
  </si>
  <si>
    <t xml:space="preserve">saldo </t>
  </si>
  <si>
    <t>Naam: F C KWANT vriendenbijdrage IBAN: NL88ABNA0446459712 Datum/Tijd: 22-07-2022 16:43:56 Valutadatum: 22-07-2022</t>
  </si>
  <si>
    <t>aanvulling saldo betaalrekening uit verschillende rekeningen</t>
  </si>
  <si>
    <t>controle</t>
  </si>
  <si>
    <t xml:space="preserve">bijdrage Wenckebachfonds + derden </t>
  </si>
  <si>
    <t xml:space="preserve">Jaarrekening GMV 2022-07 t/m 2023-06 </t>
  </si>
  <si>
    <t xml:space="preserve">Resultaat </t>
  </si>
  <si>
    <t xml:space="preserve">inkomsten </t>
  </si>
  <si>
    <t xml:space="preserve">uitgaven </t>
  </si>
  <si>
    <t>saldo per 30juni2022</t>
  </si>
  <si>
    <t xml:space="preserve">concerten </t>
  </si>
  <si>
    <t xml:space="preserve">GMV concert </t>
  </si>
  <si>
    <t xml:space="preserve">toegang vrienden </t>
  </si>
  <si>
    <t>musici</t>
  </si>
  <si>
    <t xml:space="preserve">GMV concerten via SPOT </t>
  </si>
  <si>
    <t xml:space="preserve">betalingen via GMV rekening </t>
  </si>
  <si>
    <t xml:space="preserve">besteld door de GMV </t>
  </si>
  <si>
    <t xml:space="preserve">folders, toelichting programma </t>
  </si>
  <si>
    <t xml:space="preserve">beheer </t>
  </si>
  <si>
    <t>BTW</t>
  </si>
  <si>
    <t xml:space="preserve">bankkosten </t>
  </si>
  <si>
    <t xml:space="preserve">bijdrages </t>
  </si>
  <si>
    <t>vriendenbijdrage</t>
  </si>
  <si>
    <t xml:space="preserve">betaald via GMV </t>
  </si>
  <si>
    <t>overgemaakt naar Wenckebachfonds</t>
  </si>
  <si>
    <t>bijdrage Wenckebachfonds + derden</t>
  </si>
  <si>
    <t xml:space="preserve">van spaar- naar betaalrekening </t>
  </si>
  <si>
    <t xml:space="preserve">contant geld naar bank </t>
  </si>
  <si>
    <t>saldo spaarrekening per 30 juni 2023</t>
  </si>
  <si>
    <t>saldo per 30juni2023</t>
  </si>
  <si>
    <t xml:space="preserve">Jaarrekening GMV 2023-07 t/m 2024-06 </t>
  </si>
  <si>
    <t>musici, zaal</t>
  </si>
  <si>
    <t xml:space="preserve">bijdrage LOK </t>
  </si>
  <si>
    <t xml:space="preserve">Folders/publikaties </t>
  </si>
  <si>
    <t xml:space="preserve">Vriendenbijdrage voor Wenckebachfonds </t>
  </si>
  <si>
    <t xml:space="preserve">F C KWANT, afge-trokken betaling concerten </t>
  </si>
  <si>
    <t xml:space="preserve">contante stortingen </t>
  </si>
  <si>
    <t>verplaatsen</t>
  </si>
  <si>
    <t>naar</t>
  </si>
  <si>
    <t>2024-</t>
  </si>
  <si>
    <t xml:space="preserve">bijdragen aan en uit Wenckebachfonds en derden </t>
  </si>
  <si>
    <r>
      <t>Naam: F C KWANT Omschrijving: 2 maal hele concertserie2023</t>
    </r>
    <r>
      <rPr>
        <sz val="11"/>
        <color rgb="FFC00000"/>
        <rFont val="Calibri"/>
        <family val="2"/>
        <scheme val="minor"/>
      </rPr>
      <t xml:space="preserve"> en vriendenbijdrage</t>
    </r>
    <r>
      <rPr>
        <sz val="11"/>
        <color theme="1"/>
        <rFont val="Calibri"/>
        <family val="2"/>
        <scheme val="minor"/>
      </rPr>
      <t xml:space="preserve"> IBAN: NL88ABNA0446459712 Datum/Tijd: 07-10-2023 17:39:20 Valutadatum: 07-10-2023 </t>
    </r>
    <r>
      <rPr>
        <sz val="11"/>
        <rFont val="Calibri"/>
        <family val="2"/>
        <scheme val="minor"/>
      </rPr>
      <t>=</t>
    </r>
    <r>
      <rPr>
        <sz val="11"/>
        <color rgb="FFFF0000"/>
        <rFont val="Calibri"/>
        <family val="2"/>
        <scheme val="minor"/>
      </rPr>
      <t xml:space="preserve"> -vriendenbijdrage</t>
    </r>
  </si>
  <si>
    <r>
      <t xml:space="preserve">Naam: F C KWANT Omschrijving: 2 maal alle concerten 2022/2022 en </t>
    </r>
    <r>
      <rPr>
        <sz val="11"/>
        <color rgb="FFFF0000"/>
        <rFont val="Calibri"/>
        <family val="2"/>
        <scheme val="minor"/>
      </rPr>
      <t>vriendenbijdrage</t>
    </r>
    <r>
      <rPr>
        <sz val="11"/>
        <rFont val="Calibri"/>
        <family val="2"/>
        <scheme val="minor"/>
      </rPr>
      <t xml:space="preserve"> IBAN: NL88ABNA0446459712 Datum/Tijd: 22-07-2022 16:43:56 Valutadatum: 22-07-2022</t>
    </r>
    <r>
      <rPr>
        <sz val="11"/>
        <color rgb="FFFF0000"/>
        <rFont val="Calibri"/>
        <family val="2"/>
        <scheme val="minor"/>
      </rPr>
      <t>-/- vriendenbijdrage</t>
    </r>
  </si>
  <si>
    <t xml:space="preserve">spaarrekening </t>
  </si>
  <si>
    <t>saldo spaarrekening per 1 juli 2022</t>
  </si>
  <si>
    <t xml:space="preserve">af en bijtellingen </t>
  </si>
  <si>
    <t xml:space="preserve">Spaarrekening </t>
  </si>
  <si>
    <t>Omschrijving</t>
  </si>
  <si>
    <t>Rekening naam</t>
  </si>
  <si>
    <t>Valuta</t>
  </si>
  <si>
    <t>Overboeking naar betaalrekening NL36INGB0001210902</t>
  </si>
  <si>
    <t>X 858-17769</t>
  </si>
  <si>
    <t>EUR</t>
  </si>
  <si>
    <t>Opname</t>
  </si>
  <si>
    <t>Rente</t>
  </si>
  <si>
    <t>aanvulling saldo</t>
  </si>
  <si>
    <t>aanvullen rekening</t>
  </si>
  <si>
    <t xml:space="preserve">saldo per 30 juni 2024 </t>
  </si>
  <si>
    <t>saldo spaarrekening per 1 juli 2023</t>
  </si>
  <si>
    <t>saldo spaarrekening per 30 juni 2024</t>
  </si>
  <si>
    <t xml:space="preserve">GMV concert Guaguin Ensemble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</si>
</sst>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0">
    <xf numFmtId="0" fontId="0" fillId="0" borderId="0" xfId="0"/>
    <xf numFmtId="0" fontId="18" fillId="0" borderId="0" xfId="0" applyFont="1"/>
    <xf numFmtId="0" fontId="19" fillId="0" borderId="0" xfId="0" applyFont="1"/>
    <xf numFmtId="0" fontId="0" fillId="0" borderId="0" xfId="0" applyAlignment="1">
      <alignment wrapText="1"/>
    </xf>
    <xf numFmtId="0" fontId="0" fillId="0" borderId="10" xfId="0" applyBorder="1"/>
    <xf numFmtId="0" fontId="0" fillId="0" borderId="10" xfId="0" applyBorder="1" applyAlignment="1">
      <alignment wrapText="1"/>
    </xf>
    <xf numFmtId="0" fontId="19" fillId="0" borderId="10" xfId="0" applyFont="1" applyBorder="1"/>
    <xf numFmtId="0" fontId="16" fillId="0" borderId="0" xfId="0" applyFont="1"/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19" fillId="0" borderId="10" xfId="0" applyFont="1" applyBorder="1" applyAlignment="1">
      <alignment wrapText="1"/>
    </xf>
    <xf numFmtId="0" fontId="19" fillId="0" borderId="11" xfId="0" applyFont="1" applyBorder="1" applyAlignment="1">
      <alignment wrapText="1"/>
    </xf>
    <xf numFmtId="0" fontId="19" fillId="0" borderId="10" xfId="0" applyFont="1" applyBorder="1" applyAlignment="1">
      <alignment horizontal="center" wrapText="1"/>
    </xf>
    <xf numFmtId="0" fontId="19" fillId="0" borderId="0" xfId="0" applyFont="1" applyAlignment="1">
      <alignment wrapText="1"/>
    </xf>
    <xf numFmtId="0" fontId="18" fillId="0" borderId="10" xfId="0" applyFont="1" applyBorder="1" applyAlignment="1">
      <alignment horizontal="center"/>
    </xf>
    <xf numFmtId="0" fontId="16" fillId="0" borderId="12" xfId="0" applyFont="1" applyBorder="1"/>
    <xf numFmtId="0" fontId="0" fillId="0" borderId="12" xfId="0" applyBorder="1"/>
    <xf numFmtId="0" fontId="20" fillId="0" borderId="10" xfId="0" applyFont="1" applyBorder="1" applyAlignment="1">
      <alignment wrapText="1"/>
    </xf>
    <xf numFmtId="0" fontId="20" fillId="0" borderId="11" xfId="0" applyFont="1" applyBorder="1" applyAlignment="1">
      <alignment wrapText="1"/>
    </xf>
    <xf numFmtId="0" fontId="20" fillId="0" borderId="10" xfId="0" applyFont="1" applyBorder="1" applyAlignment="1">
      <alignment horizontal="center" wrapText="1"/>
    </xf>
    <xf numFmtId="0" fontId="20" fillId="0" borderId="0" xfId="0" applyFont="1" applyAlignment="1">
      <alignment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2" xfId="0" applyFont="1" applyBorder="1" applyAlignment="1">
      <alignment wrapText="1"/>
    </xf>
    <xf numFmtId="0" fontId="19" fillId="0" borderId="12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23" fillId="0" borderId="10" xfId="0" applyFont="1" applyBorder="1" applyAlignment="1">
      <alignment wrapText="1"/>
    </xf>
    <xf numFmtId="0" fontId="23" fillId="0" borderId="0" xfId="0" applyFont="1" applyAlignment="1">
      <alignment wrapText="1"/>
    </xf>
    <xf numFmtId="0" fontId="0" fillId="0" borderId="15" xfId="0" applyBorder="1"/>
    <xf numFmtId="0" fontId="18" fillId="0" borderId="10" xfId="0" applyFont="1" applyBorder="1" applyAlignment="1">
      <alignment horizontal="center" wrapText="1"/>
    </xf>
    <xf numFmtId="0" fontId="18" fillId="0" borderId="10" xfId="0" applyFont="1" applyBorder="1"/>
    <xf numFmtId="0" fontId="0" fillId="0" borderId="16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8" xfId="0" applyBorder="1" applyAlignment="1">
      <alignment horizontal="right"/>
    </xf>
    <xf numFmtId="164" fontId="0" fillId="0" borderId="10" xfId="0" applyNumberFormat="1" applyBorder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0" xfId="0" applyBorder="1" applyAlignment="1">
      <alignment horizontal="right"/>
    </xf>
    <xf numFmtId="0" fontId="0" fillId="0" borderId="10" xfId="0" applyBorder="1" applyAlignment="1">
      <alignment horizontal="left"/>
    </xf>
    <xf numFmtId="164" fontId="0" fillId="0" borderId="16" xfId="0" applyNumberFormat="1" applyBorder="1" applyAlignment="1">
      <alignment horizontal="center"/>
    </xf>
    <xf numFmtId="164" fontId="0" fillId="0" borderId="16" xfId="0" applyNumberFormat="1" applyBorder="1"/>
    <xf numFmtId="0" fontId="0" fillId="0" borderId="21" xfId="0" applyBorder="1" applyAlignment="1">
      <alignment horizontal="center"/>
    </xf>
    <xf numFmtId="2" fontId="0" fillId="0" borderId="10" xfId="0" applyNumberFormat="1" applyBorder="1"/>
    <xf numFmtId="2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19" fillId="0" borderId="10" xfId="0" applyNumberFormat="1" applyFont="1" applyBorder="1" applyAlignment="1">
      <alignment horizontal="center"/>
    </xf>
    <xf numFmtId="164" fontId="19" fillId="0" borderId="0" xfId="0" applyNumberFormat="1" applyFont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21" fillId="0" borderId="10" xfId="0" applyFont="1" applyBorder="1"/>
    <xf numFmtId="0" fontId="21" fillId="0" borderId="10" xfId="0" applyFont="1" applyBorder="1" applyAlignment="1">
      <alignment wrapText="1"/>
    </xf>
    <xf numFmtId="0" fontId="20" fillId="0" borderId="0" xfId="0" applyFont="1" applyAlignment="1">
      <alignment vertical="center"/>
    </xf>
    <xf numFmtId="0" fontId="0" fillId="0" borderId="16" xfId="0" applyBorder="1"/>
    <xf numFmtId="0" fontId="20" fillId="0" borderId="0" xfId="0" applyFont="1" applyAlignment="1">
      <alignment vertical="center" wrapText="1"/>
    </xf>
    <xf numFmtId="0" fontId="25" fillId="0" borderId="0" xfId="0" applyFont="1"/>
    <xf numFmtId="0" fontId="0" fillId="0" borderId="0" xfId="0" applyAlignment="1">
      <alignment horizontal="center" wrapText="1"/>
    </xf>
    <xf numFmtId="0" fontId="16" fillId="0" borderId="0" xfId="0" applyFont="1" applyAlignment="1">
      <alignment wrapText="1"/>
    </xf>
    <xf numFmtId="0" fontId="25" fillId="0" borderId="0" xfId="0" applyFont="1" applyAlignment="1">
      <alignment horizontal="center"/>
    </xf>
    <xf numFmtId="0" fontId="23" fillId="0" borderId="10" xfId="0" applyFont="1" applyBorder="1"/>
    <xf numFmtId="0" fontId="23" fillId="0" borderId="0" xfId="0" applyFont="1"/>
    <xf numFmtId="164" fontId="25" fillId="0" borderId="11" xfId="0" applyNumberFormat="1" applyFont="1" applyBorder="1"/>
    <xf numFmtId="0" fontId="19" fillId="0" borderId="17" xfId="0" applyFont="1" applyBorder="1" applyAlignment="1">
      <alignment horizontal="center"/>
    </xf>
    <xf numFmtId="164" fontId="19" fillId="0" borderId="16" xfId="0" applyNumberFormat="1" applyFont="1" applyBorder="1" applyAlignment="1">
      <alignment horizontal="center"/>
    </xf>
    <xf numFmtId="0" fontId="20" fillId="0" borderId="10" xfId="0" applyFont="1" applyBorder="1"/>
    <xf numFmtId="164" fontId="24" fillId="0" borderId="0" xfId="0" applyNumberFormat="1" applyFont="1"/>
    <xf numFmtId="0" fontId="16" fillId="0" borderId="18" xfId="0" applyFont="1" applyBorder="1" applyAlignment="1">
      <alignment horizontal="left"/>
    </xf>
    <xf numFmtId="14" fontId="0" fillId="0" borderId="0" xfId="0" applyNumberFormat="1"/>
    <xf numFmtId="14" fontId="18" fillId="0" borderId="0" xfId="0" applyNumberFormat="1" applyFont="1"/>
    <xf numFmtId="14" fontId="0" fillId="0" borderId="10" xfId="0" applyNumberFormat="1" applyBorder="1"/>
    <xf numFmtId="164" fontId="0" fillId="0" borderId="10" xfId="0" applyNumberFormat="1" applyBorder="1"/>
    <xf numFmtId="164" fontId="16" fillId="0" borderId="10" xfId="0" applyNumberFormat="1" applyFont="1" applyBorder="1"/>
    <xf numFmtId="0" fontId="16" fillId="0" borderId="11" xfId="0" applyFont="1" applyBorder="1" applyAlignment="1">
      <alignment horizontal="center"/>
    </xf>
    <xf numFmtId="164" fontId="25" fillId="0" borderId="0" xfId="0" applyNumberFormat="1" applyFont="1"/>
    <xf numFmtId="2" fontId="0" fillId="0" borderId="0" xfId="0" applyNumberFormat="1" applyAlignment="1">
      <alignment horizontal="center"/>
    </xf>
    <xf numFmtId="0" fontId="16" fillId="0" borderId="1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agenberg\Documents\GMV\financien\2023\Jaarrekening%202022-2023,%20v2.xlsx" TargetMode="External"/><Relationship Id="rId1" Type="http://schemas.openxmlformats.org/officeDocument/2006/relationships/externalLinkPath" Target="file:///C:\Users\Wagenberg\Documents\GMV\financien\2023\Jaarrekening%202022-2023,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L36INGB0001210902_01-07-22 -23"/>
      <sheetName val="concert22-23"/>
      <sheetName val="publikaties22-23"/>
      <sheetName val="administratie22-23"/>
      <sheetName val="bankkosten22-23"/>
      <sheetName val="resultaat 2022-2023"/>
    </sheetNames>
    <sheetDataSet>
      <sheetData sheetId="0">
        <row r="2">
          <cell r="I2">
            <v>597.28</v>
          </cell>
        </row>
      </sheetData>
      <sheetData sheetId="1"/>
      <sheetData sheetId="2">
        <row r="9">
          <cell r="G9">
            <v>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C1DC2-9186-4DE7-8156-25E9FDA3A2D6}">
  <sheetPr>
    <pageSetUpPr fitToPage="1"/>
  </sheetPr>
  <dimension ref="A1:K195"/>
  <sheetViews>
    <sheetView topLeftCell="A184" workbookViewId="0">
      <selection activeCell="J197" sqref="J197"/>
    </sheetView>
  </sheetViews>
  <sheetFormatPr defaultRowHeight="15" x14ac:dyDescent="0.25"/>
  <cols>
    <col min="1" max="1" width="11.140625" customWidth="1"/>
    <col min="2" max="2" width="28.140625" customWidth="1"/>
    <col min="3" max="3" width="20" customWidth="1"/>
    <col min="4" max="4" width="19.28515625" customWidth="1"/>
    <col min="5" max="5" width="6.7109375" customWidth="1"/>
    <col min="6" max="6" width="5.42578125" customWidth="1"/>
    <col min="8" max="8" width="15.5703125" customWidth="1"/>
    <col min="9" max="9" width="41.5703125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>
        <v>20220107</v>
      </c>
      <c r="B2" t="s">
        <v>362</v>
      </c>
      <c r="C2" t="s">
        <v>12</v>
      </c>
      <c r="D2" t="s">
        <v>295</v>
      </c>
      <c r="E2" t="s">
        <v>24</v>
      </c>
      <c r="F2" t="s">
        <v>15</v>
      </c>
      <c r="G2">
        <v>30</v>
      </c>
      <c r="H2" t="s">
        <v>25</v>
      </c>
      <c r="I2" t="s">
        <v>371</v>
      </c>
      <c r="J2">
        <v>278.10000000000002</v>
      </c>
    </row>
    <row r="3" spans="1:11" x14ac:dyDescent="0.25">
      <c r="A3">
        <v>20220107</v>
      </c>
      <c r="B3" t="s">
        <v>231</v>
      </c>
      <c r="C3" t="s">
        <v>12</v>
      </c>
      <c r="D3" t="s">
        <v>32</v>
      </c>
      <c r="E3" t="s">
        <v>24</v>
      </c>
      <c r="F3" t="s">
        <v>15</v>
      </c>
      <c r="G3">
        <v>50</v>
      </c>
      <c r="H3" t="s">
        <v>25</v>
      </c>
      <c r="I3" t="s">
        <v>372</v>
      </c>
      <c r="J3">
        <v>308.10000000000002</v>
      </c>
    </row>
    <row r="4" spans="1:11" x14ac:dyDescent="0.25">
      <c r="A4">
        <v>20220107</v>
      </c>
      <c r="B4" t="s">
        <v>231</v>
      </c>
      <c r="C4" t="s">
        <v>12</v>
      </c>
      <c r="D4" t="s">
        <v>32</v>
      </c>
      <c r="E4" t="s">
        <v>24</v>
      </c>
      <c r="F4" t="s">
        <v>15</v>
      </c>
      <c r="G4">
        <v>50</v>
      </c>
      <c r="H4" t="s">
        <v>25</v>
      </c>
      <c r="I4" t="s">
        <v>373</v>
      </c>
      <c r="J4">
        <v>358.1</v>
      </c>
    </row>
    <row r="5" spans="1:11" x14ac:dyDescent="0.25">
      <c r="A5">
        <v>20220107</v>
      </c>
      <c r="B5" t="s">
        <v>276</v>
      </c>
      <c r="C5" t="s">
        <v>12</v>
      </c>
      <c r="D5" t="s">
        <v>67</v>
      </c>
      <c r="E5" t="s">
        <v>24</v>
      </c>
      <c r="F5" t="s">
        <v>15</v>
      </c>
      <c r="G5">
        <v>60</v>
      </c>
      <c r="H5" t="s">
        <v>25</v>
      </c>
      <c r="I5" t="s">
        <v>374</v>
      </c>
      <c r="J5">
        <v>408.1</v>
      </c>
    </row>
    <row r="6" spans="1:11" x14ac:dyDescent="0.25">
      <c r="A6">
        <v>20220126</v>
      </c>
      <c r="B6" t="s">
        <v>18</v>
      </c>
      <c r="C6" t="s">
        <v>12</v>
      </c>
      <c r="E6" t="s">
        <v>19</v>
      </c>
      <c r="F6" t="s">
        <v>15</v>
      </c>
      <c r="G6">
        <v>13.78</v>
      </c>
      <c r="H6" t="s">
        <v>20</v>
      </c>
      <c r="I6" t="s">
        <v>370</v>
      </c>
      <c r="J6">
        <v>264.32</v>
      </c>
    </row>
    <row r="7" spans="1:11" x14ac:dyDescent="0.25">
      <c r="A7">
        <v>20220226</v>
      </c>
      <c r="B7" t="s">
        <v>18</v>
      </c>
      <c r="C7" t="s">
        <v>12</v>
      </c>
      <c r="E7" t="s">
        <v>19</v>
      </c>
      <c r="F7" t="s">
        <v>15</v>
      </c>
      <c r="G7">
        <v>13.86</v>
      </c>
      <c r="H7" t="s">
        <v>20</v>
      </c>
      <c r="I7" t="s">
        <v>369</v>
      </c>
      <c r="J7">
        <v>250.46</v>
      </c>
    </row>
    <row r="8" spans="1:11" x14ac:dyDescent="0.25">
      <c r="A8">
        <v>20220326</v>
      </c>
      <c r="B8" t="s">
        <v>18</v>
      </c>
      <c r="C8" t="s">
        <v>12</v>
      </c>
      <c r="E8" t="s">
        <v>19</v>
      </c>
      <c r="F8" t="s">
        <v>15</v>
      </c>
      <c r="G8">
        <v>12.99</v>
      </c>
      <c r="H8" t="s">
        <v>20</v>
      </c>
      <c r="I8" t="s">
        <v>368</v>
      </c>
      <c r="J8">
        <v>237.47</v>
      </c>
    </row>
    <row r="9" spans="1:11" x14ac:dyDescent="0.25">
      <c r="A9">
        <v>20220329</v>
      </c>
      <c r="B9" t="s">
        <v>364</v>
      </c>
      <c r="C9" t="s">
        <v>12</v>
      </c>
      <c r="D9" t="s">
        <v>365</v>
      </c>
      <c r="E9" t="s">
        <v>33</v>
      </c>
      <c r="F9" t="s">
        <v>34</v>
      </c>
      <c r="G9">
        <v>60</v>
      </c>
      <c r="H9" t="s">
        <v>35</v>
      </c>
      <c r="I9" t="s">
        <v>366</v>
      </c>
      <c r="J9">
        <v>327.47000000000003</v>
      </c>
    </row>
    <row r="10" spans="1:11" x14ac:dyDescent="0.25">
      <c r="A10">
        <v>20220329</v>
      </c>
      <c r="B10" t="s">
        <v>364</v>
      </c>
      <c r="C10" t="s">
        <v>12</v>
      </c>
      <c r="D10" t="s">
        <v>365</v>
      </c>
      <c r="E10" t="s">
        <v>33</v>
      </c>
      <c r="F10" t="s">
        <v>34</v>
      </c>
      <c r="G10">
        <v>30</v>
      </c>
      <c r="H10" t="s">
        <v>35</v>
      </c>
      <c r="I10" t="s">
        <v>367</v>
      </c>
      <c r="J10">
        <v>267.47000000000003</v>
      </c>
    </row>
    <row r="11" spans="1:11" x14ac:dyDescent="0.25">
      <c r="A11">
        <v>20220413</v>
      </c>
      <c r="B11" t="s">
        <v>276</v>
      </c>
      <c r="C11" t="s">
        <v>12</v>
      </c>
      <c r="D11" t="s">
        <v>67</v>
      </c>
      <c r="E11" t="s">
        <v>24</v>
      </c>
      <c r="F11" t="s">
        <v>15</v>
      </c>
      <c r="G11">
        <v>60</v>
      </c>
      <c r="H11" t="s">
        <v>25</v>
      </c>
      <c r="I11" t="s">
        <v>361</v>
      </c>
      <c r="J11">
        <v>237.47</v>
      </c>
    </row>
    <row r="12" spans="1:11" x14ac:dyDescent="0.25">
      <c r="A12">
        <v>20220413</v>
      </c>
      <c r="B12" t="s">
        <v>362</v>
      </c>
      <c r="C12" t="s">
        <v>12</v>
      </c>
      <c r="D12" t="s">
        <v>295</v>
      </c>
      <c r="E12" t="s">
        <v>24</v>
      </c>
      <c r="F12" t="s">
        <v>15</v>
      </c>
      <c r="G12">
        <v>30</v>
      </c>
      <c r="H12" t="s">
        <v>25</v>
      </c>
      <c r="I12" t="s">
        <v>363</v>
      </c>
      <c r="J12">
        <v>297.47000000000003</v>
      </c>
    </row>
    <row r="13" spans="1:11" x14ac:dyDescent="0.25">
      <c r="A13">
        <v>20220422</v>
      </c>
      <c r="B13" t="s">
        <v>357</v>
      </c>
      <c r="C13" t="s">
        <v>12</v>
      </c>
      <c r="D13" t="s">
        <v>358</v>
      </c>
      <c r="E13" t="s">
        <v>33</v>
      </c>
      <c r="F13" t="s">
        <v>34</v>
      </c>
      <c r="G13">
        <v>30</v>
      </c>
      <c r="H13" t="s">
        <v>35</v>
      </c>
      <c r="I13" t="s">
        <v>359</v>
      </c>
      <c r="J13">
        <v>282.47000000000003</v>
      </c>
    </row>
    <row r="14" spans="1:11" x14ac:dyDescent="0.25">
      <c r="A14">
        <v>20220422</v>
      </c>
      <c r="B14" t="s">
        <v>123</v>
      </c>
      <c r="C14" t="s">
        <v>12</v>
      </c>
      <c r="D14" t="s">
        <v>124</v>
      </c>
      <c r="E14" t="s">
        <v>33</v>
      </c>
      <c r="F14" t="s">
        <v>34</v>
      </c>
      <c r="G14">
        <v>15</v>
      </c>
      <c r="H14" t="s">
        <v>35</v>
      </c>
      <c r="I14" t="s">
        <v>360</v>
      </c>
      <c r="J14">
        <v>252.47</v>
      </c>
    </row>
    <row r="15" spans="1:11" x14ac:dyDescent="0.25">
      <c r="A15">
        <v>20220424</v>
      </c>
      <c r="B15" t="s">
        <v>354</v>
      </c>
      <c r="C15" t="s">
        <v>12</v>
      </c>
      <c r="D15" t="s">
        <v>355</v>
      </c>
      <c r="E15" t="s">
        <v>33</v>
      </c>
      <c r="F15" t="s">
        <v>34</v>
      </c>
      <c r="G15">
        <v>75</v>
      </c>
      <c r="H15" t="s">
        <v>35</v>
      </c>
      <c r="I15" t="s">
        <v>356</v>
      </c>
      <c r="J15">
        <v>357.47</v>
      </c>
    </row>
    <row r="16" spans="1:11" x14ac:dyDescent="0.25">
      <c r="A16">
        <v>20220425</v>
      </c>
      <c r="B16" t="s">
        <v>351</v>
      </c>
      <c r="C16" t="s">
        <v>12</v>
      </c>
      <c r="D16" t="s">
        <v>352</v>
      </c>
      <c r="E16" t="s">
        <v>33</v>
      </c>
      <c r="F16" t="s">
        <v>34</v>
      </c>
      <c r="G16">
        <v>80</v>
      </c>
      <c r="H16" t="s">
        <v>35</v>
      </c>
      <c r="I16" t="s">
        <v>353</v>
      </c>
      <c r="J16">
        <v>437.47</v>
      </c>
    </row>
    <row r="17" spans="1:10" x14ac:dyDescent="0.25">
      <c r="A17">
        <v>20220426</v>
      </c>
      <c r="B17" t="s">
        <v>18</v>
      </c>
      <c r="C17" t="s">
        <v>12</v>
      </c>
      <c r="E17" t="s">
        <v>19</v>
      </c>
      <c r="F17" t="s">
        <v>15</v>
      </c>
      <c r="G17">
        <v>13.42</v>
      </c>
      <c r="H17" t="s">
        <v>20</v>
      </c>
      <c r="I17" t="s">
        <v>350</v>
      </c>
      <c r="J17">
        <v>424.05</v>
      </c>
    </row>
    <row r="18" spans="1:10" x14ac:dyDescent="0.25">
      <c r="A18">
        <v>20220429</v>
      </c>
      <c r="B18" t="s">
        <v>344</v>
      </c>
      <c r="C18" t="s">
        <v>12</v>
      </c>
      <c r="D18" t="s">
        <v>345</v>
      </c>
      <c r="E18" t="s">
        <v>33</v>
      </c>
      <c r="F18" t="s">
        <v>34</v>
      </c>
      <c r="G18">
        <v>50</v>
      </c>
      <c r="H18" t="s">
        <v>35</v>
      </c>
      <c r="I18" t="s">
        <v>346</v>
      </c>
      <c r="J18">
        <v>489.05</v>
      </c>
    </row>
    <row r="19" spans="1:10" x14ac:dyDescent="0.25">
      <c r="A19">
        <v>20220429</v>
      </c>
      <c r="B19" t="s">
        <v>347</v>
      </c>
      <c r="C19" t="s">
        <v>12</v>
      </c>
      <c r="D19" t="s">
        <v>348</v>
      </c>
      <c r="E19" t="s">
        <v>33</v>
      </c>
      <c r="F19" t="s">
        <v>34</v>
      </c>
      <c r="G19">
        <v>15</v>
      </c>
      <c r="H19" t="s">
        <v>35</v>
      </c>
      <c r="I19" t="s">
        <v>349</v>
      </c>
      <c r="J19">
        <v>439.05</v>
      </c>
    </row>
    <row r="20" spans="1:10" x14ac:dyDescent="0.25">
      <c r="A20">
        <v>20220501</v>
      </c>
      <c r="B20" t="s">
        <v>341</v>
      </c>
      <c r="C20" t="s">
        <v>12</v>
      </c>
      <c r="D20" t="s">
        <v>342</v>
      </c>
      <c r="E20" t="s">
        <v>24</v>
      </c>
      <c r="F20" t="s">
        <v>34</v>
      </c>
      <c r="G20">
        <v>30</v>
      </c>
      <c r="H20" t="s">
        <v>25</v>
      </c>
      <c r="I20" t="s">
        <v>343</v>
      </c>
      <c r="J20">
        <v>519.04999999999995</v>
      </c>
    </row>
    <row r="21" spans="1:10" x14ac:dyDescent="0.25">
      <c r="A21">
        <v>20220502</v>
      </c>
      <c r="B21" t="s">
        <v>338</v>
      </c>
      <c r="C21" t="s">
        <v>12</v>
      </c>
      <c r="D21" t="s">
        <v>339</v>
      </c>
      <c r="E21" t="s">
        <v>33</v>
      </c>
      <c r="F21" t="s">
        <v>34</v>
      </c>
      <c r="G21">
        <v>40</v>
      </c>
      <c r="H21" t="s">
        <v>35</v>
      </c>
      <c r="I21" t="s">
        <v>340</v>
      </c>
      <c r="J21">
        <v>559.04999999999995</v>
      </c>
    </row>
    <row r="22" spans="1:10" x14ac:dyDescent="0.25">
      <c r="A22">
        <v>20220505</v>
      </c>
      <c r="B22" t="s">
        <v>335</v>
      </c>
      <c r="C22" t="s">
        <v>12</v>
      </c>
      <c r="D22" t="s">
        <v>336</v>
      </c>
      <c r="E22" t="s">
        <v>24</v>
      </c>
      <c r="F22" t="s">
        <v>34</v>
      </c>
      <c r="G22">
        <v>30</v>
      </c>
      <c r="H22" t="s">
        <v>25</v>
      </c>
      <c r="I22" t="s">
        <v>337</v>
      </c>
      <c r="J22">
        <v>589.04999999999995</v>
      </c>
    </row>
    <row r="23" spans="1:10" x14ac:dyDescent="0.25">
      <c r="A23">
        <v>20220508</v>
      </c>
      <c r="B23" t="s">
        <v>332</v>
      </c>
      <c r="C23" t="s">
        <v>12</v>
      </c>
      <c r="D23" t="s">
        <v>333</v>
      </c>
      <c r="E23" t="s">
        <v>24</v>
      </c>
      <c r="F23" t="s">
        <v>34</v>
      </c>
      <c r="G23">
        <v>50</v>
      </c>
      <c r="H23" t="s">
        <v>25</v>
      </c>
      <c r="I23" t="s">
        <v>334</v>
      </c>
      <c r="J23">
        <v>639.04999999999995</v>
      </c>
    </row>
    <row r="24" spans="1:10" x14ac:dyDescent="0.25">
      <c r="A24">
        <v>20220509</v>
      </c>
      <c r="B24" t="s">
        <v>329</v>
      </c>
      <c r="C24" t="s">
        <v>12</v>
      </c>
      <c r="D24" t="s">
        <v>330</v>
      </c>
      <c r="E24" t="s">
        <v>24</v>
      </c>
      <c r="F24" t="s">
        <v>34</v>
      </c>
      <c r="G24">
        <v>50</v>
      </c>
      <c r="H24" t="s">
        <v>25</v>
      </c>
      <c r="I24" t="s">
        <v>331</v>
      </c>
      <c r="J24">
        <v>689.05</v>
      </c>
    </row>
    <row r="25" spans="1:10" x14ac:dyDescent="0.25">
      <c r="A25">
        <v>20220511</v>
      </c>
      <c r="B25" t="s">
        <v>322</v>
      </c>
      <c r="C25" t="s">
        <v>12</v>
      </c>
      <c r="D25" t="s">
        <v>323</v>
      </c>
      <c r="E25" t="s">
        <v>33</v>
      </c>
      <c r="F25" t="s">
        <v>34</v>
      </c>
      <c r="G25">
        <v>25</v>
      </c>
      <c r="H25" t="s">
        <v>35</v>
      </c>
      <c r="I25" t="s">
        <v>324</v>
      </c>
      <c r="J25">
        <v>754.05</v>
      </c>
    </row>
    <row r="26" spans="1:10" x14ac:dyDescent="0.25">
      <c r="A26">
        <v>20220511</v>
      </c>
      <c r="B26" t="s">
        <v>325</v>
      </c>
      <c r="C26" t="s">
        <v>12</v>
      </c>
      <c r="D26" t="s">
        <v>326</v>
      </c>
      <c r="E26" t="s">
        <v>33</v>
      </c>
      <c r="F26" t="s">
        <v>34</v>
      </c>
      <c r="G26">
        <v>25</v>
      </c>
      <c r="H26" t="s">
        <v>35</v>
      </c>
      <c r="I26" t="s">
        <v>327</v>
      </c>
      <c r="J26">
        <v>729.05</v>
      </c>
    </row>
    <row r="27" spans="1:10" x14ac:dyDescent="0.25">
      <c r="A27">
        <v>20220511</v>
      </c>
      <c r="B27" t="s">
        <v>60</v>
      </c>
      <c r="C27" t="s">
        <v>12</v>
      </c>
      <c r="D27" t="s">
        <v>61</v>
      </c>
      <c r="E27" t="s">
        <v>33</v>
      </c>
      <c r="F27" t="s">
        <v>34</v>
      </c>
      <c r="G27">
        <v>15</v>
      </c>
      <c r="H27" t="s">
        <v>35</v>
      </c>
      <c r="I27" t="s">
        <v>328</v>
      </c>
      <c r="J27">
        <v>704.05</v>
      </c>
    </row>
    <row r="28" spans="1:10" x14ac:dyDescent="0.25">
      <c r="A28">
        <v>20220512</v>
      </c>
      <c r="B28" t="s">
        <v>149</v>
      </c>
      <c r="C28" t="s">
        <v>12</v>
      </c>
      <c r="D28" t="s">
        <v>150</v>
      </c>
      <c r="E28" t="s">
        <v>33</v>
      </c>
      <c r="F28" t="s">
        <v>34</v>
      </c>
      <c r="G28">
        <v>40</v>
      </c>
      <c r="H28" t="s">
        <v>35</v>
      </c>
      <c r="I28" t="s">
        <v>316</v>
      </c>
      <c r="J28">
        <v>899.05</v>
      </c>
    </row>
    <row r="29" spans="1:10" x14ac:dyDescent="0.25">
      <c r="A29">
        <v>20220512</v>
      </c>
      <c r="B29" t="s">
        <v>317</v>
      </c>
      <c r="C29" t="s">
        <v>12</v>
      </c>
      <c r="D29" t="s">
        <v>318</v>
      </c>
      <c r="E29" t="s">
        <v>24</v>
      </c>
      <c r="F29" t="s">
        <v>34</v>
      </c>
      <c r="G29">
        <v>25</v>
      </c>
      <c r="H29" t="s">
        <v>25</v>
      </c>
      <c r="I29" t="s">
        <v>319</v>
      </c>
      <c r="J29">
        <v>859.05</v>
      </c>
    </row>
    <row r="30" spans="1:10" x14ac:dyDescent="0.25">
      <c r="A30">
        <v>20220512</v>
      </c>
      <c r="B30" t="s">
        <v>93</v>
      </c>
      <c r="C30" t="s">
        <v>12</v>
      </c>
      <c r="D30" t="s">
        <v>94</v>
      </c>
      <c r="E30" t="s">
        <v>33</v>
      </c>
      <c r="F30" t="s">
        <v>34</v>
      </c>
      <c r="G30">
        <v>30</v>
      </c>
      <c r="H30" t="s">
        <v>35</v>
      </c>
      <c r="I30" t="s">
        <v>320</v>
      </c>
      <c r="J30">
        <v>834.05</v>
      </c>
    </row>
    <row r="31" spans="1:10" x14ac:dyDescent="0.25">
      <c r="A31">
        <v>20220512</v>
      </c>
      <c r="B31" t="s">
        <v>226</v>
      </c>
      <c r="C31" t="s">
        <v>12</v>
      </c>
      <c r="D31" t="s">
        <v>227</v>
      </c>
      <c r="E31" t="s">
        <v>24</v>
      </c>
      <c r="F31" t="s">
        <v>34</v>
      </c>
      <c r="G31">
        <v>50</v>
      </c>
      <c r="H31" t="s">
        <v>25</v>
      </c>
      <c r="I31" t="s">
        <v>321</v>
      </c>
      <c r="J31">
        <v>804.05</v>
      </c>
    </row>
    <row r="32" spans="1:10" x14ac:dyDescent="0.25">
      <c r="A32">
        <v>20220513</v>
      </c>
      <c r="B32" t="s">
        <v>106</v>
      </c>
      <c r="C32" t="s">
        <v>12</v>
      </c>
      <c r="D32" t="s">
        <v>107</v>
      </c>
      <c r="E32" t="s">
        <v>33</v>
      </c>
      <c r="F32" t="s">
        <v>34</v>
      </c>
      <c r="G32">
        <v>30</v>
      </c>
      <c r="H32" t="s">
        <v>35</v>
      </c>
      <c r="I32" t="s">
        <v>313</v>
      </c>
      <c r="J32">
        <v>959.05</v>
      </c>
    </row>
    <row r="33" spans="1:10" x14ac:dyDescent="0.25">
      <c r="A33">
        <v>20220513</v>
      </c>
      <c r="B33" t="s">
        <v>314</v>
      </c>
      <c r="C33" t="s">
        <v>12</v>
      </c>
      <c r="D33" t="s">
        <v>157</v>
      </c>
      <c r="E33" t="s">
        <v>33</v>
      </c>
      <c r="F33" t="s">
        <v>34</v>
      </c>
      <c r="G33">
        <v>30</v>
      </c>
      <c r="H33" t="s">
        <v>35</v>
      </c>
      <c r="I33" t="s">
        <v>315</v>
      </c>
      <c r="J33">
        <v>929.05</v>
      </c>
    </row>
    <row r="34" spans="1:10" x14ac:dyDescent="0.25">
      <c r="A34">
        <v>20220514</v>
      </c>
      <c r="B34" t="s">
        <v>22</v>
      </c>
      <c r="C34" t="s">
        <v>12</v>
      </c>
      <c r="D34" t="s">
        <v>23</v>
      </c>
      <c r="E34" t="s">
        <v>24</v>
      </c>
      <c r="F34" t="s">
        <v>15</v>
      </c>
      <c r="G34">
        <v>181.5</v>
      </c>
      <c r="H34" t="s">
        <v>25</v>
      </c>
      <c r="I34" t="s">
        <v>312</v>
      </c>
      <c r="J34">
        <v>777.55</v>
      </c>
    </row>
    <row r="35" spans="1:10" x14ac:dyDescent="0.25">
      <c r="A35">
        <v>20220515</v>
      </c>
      <c r="B35" t="s">
        <v>112</v>
      </c>
      <c r="C35" t="s">
        <v>12</v>
      </c>
      <c r="D35" t="s">
        <v>113</v>
      </c>
      <c r="E35" t="s">
        <v>24</v>
      </c>
      <c r="F35" t="s">
        <v>15</v>
      </c>
      <c r="G35">
        <v>287.98</v>
      </c>
      <c r="H35" t="s">
        <v>25</v>
      </c>
      <c r="I35" t="s">
        <v>310</v>
      </c>
      <c r="J35">
        <v>529.57000000000005</v>
      </c>
    </row>
    <row r="36" spans="1:10" x14ac:dyDescent="0.25">
      <c r="A36">
        <v>20220515</v>
      </c>
      <c r="B36" t="s">
        <v>87</v>
      </c>
      <c r="C36" t="s">
        <v>12</v>
      </c>
      <c r="D36" t="s">
        <v>88</v>
      </c>
      <c r="E36" t="s">
        <v>33</v>
      </c>
      <c r="F36" t="s">
        <v>34</v>
      </c>
      <c r="G36">
        <v>40</v>
      </c>
      <c r="H36" t="s">
        <v>35</v>
      </c>
      <c r="I36" t="s">
        <v>311</v>
      </c>
      <c r="J36">
        <v>817.55</v>
      </c>
    </row>
    <row r="37" spans="1:10" x14ac:dyDescent="0.25">
      <c r="A37">
        <v>20220516</v>
      </c>
      <c r="B37" t="s">
        <v>306</v>
      </c>
      <c r="C37" t="s">
        <v>12</v>
      </c>
      <c r="D37" t="s">
        <v>307</v>
      </c>
      <c r="E37" t="s">
        <v>24</v>
      </c>
      <c r="F37" t="s">
        <v>15</v>
      </c>
      <c r="G37">
        <v>703</v>
      </c>
      <c r="H37" t="s">
        <v>25</v>
      </c>
      <c r="I37" t="s">
        <v>308</v>
      </c>
      <c r="J37">
        <v>1826.57</v>
      </c>
    </row>
    <row r="38" spans="1:10" x14ac:dyDescent="0.25">
      <c r="A38">
        <v>20220516</v>
      </c>
      <c r="B38" t="s">
        <v>176</v>
      </c>
      <c r="C38" t="s">
        <v>12</v>
      </c>
      <c r="E38" t="s">
        <v>24</v>
      </c>
      <c r="F38" t="s">
        <v>34</v>
      </c>
      <c r="G38">
        <v>2000</v>
      </c>
      <c r="H38" t="s">
        <v>25</v>
      </c>
      <c r="I38" t="s">
        <v>309</v>
      </c>
      <c r="J38">
        <v>2529.5700000000002</v>
      </c>
    </row>
    <row r="39" spans="1:10" x14ac:dyDescent="0.25">
      <c r="A39">
        <v>20220517</v>
      </c>
      <c r="B39" t="s">
        <v>303</v>
      </c>
      <c r="C39" t="s">
        <v>12</v>
      </c>
      <c r="D39" t="s">
        <v>304</v>
      </c>
      <c r="E39" t="s">
        <v>24</v>
      </c>
      <c r="F39" t="s">
        <v>15</v>
      </c>
      <c r="G39">
        <v>653.4</v>
      </c>
      <c r="H39" t="s">
        <v>25</v>
      </c>
      <c r="I39" t="s">
        <v>305</v>
      </c>
      <c r="J39">
        <v>1173.17</v>
      </c>
    </row>
    <row r="40" spans="1:10" x14ac:dyDescent="0.25">
      <c r="A40">
        <v>20220526</v>
      </c>
      <c r="B40" t="s">
        <v>18</v>
      </c>
      <c r="C40" t="s">
        <v>12</v>
      </c>
      <c r="E40" t="s">
        <v>19</v>
      </c>
      <c r="F40" t="s">
        <v>15</v>
      </c>
      <c r="G40">
        <v>18.36</v>
      </c>
      <c r="H40" t="s">
        <v>20</v>
      </c>
      <c r="I40" t="s">
        <v>302</v>
      </c>
      <c r="J40">
        <v>1154.81</v>
      </c>
    </row>
    <row r="41" spans="1:10" x14ac:dyDescent="0.25">
      <c r="A41">
        <v>20220612</v>
      </c>
      <c r="B41" t="s">
        <v>37</v>
      </c>
      <c r="C41" t="s">
        <v>12</v>
      </c>
      <c r="D41" t="s">
        <v>38</v>
      </c>
      <c r="E41" t="s">
        <v>24</v>
      </c>
      <c r="F41" t="s">
        <v>15</v>
      </c>
      <c r="G41">
        <v>380</v>
      </c>
      <c r="H41" t="s">
        <v>25</v>
      </c>
      <c r="I41" t="s">
        <v>298</v>
      </c>
      <c r="J41">
        <v>617.51</v>
      </c>
    </row>
    <row r="42" spans="1:10" x14ac:dyDescent="0.25">
      <c r="A42">
        <v>20220612</v>
      </c>
      <c r="B42" t="s">
        <v>299</v>
      </c>
      <c r="C42" t="s">
        <v>12</v>
      </c>
      <c r="D42" t="s">
        <v>300</v>
      </c>
      <c r="E42" t="s">
        <v>24</v>
      </c>
      <c r="F42" t="s">
        <v>15</v>
      </c>
      <c r="G42">
        <v>157.30000000000001</v>
      </c>
      <c r="H42" t="s">
        <v>25</v>
      </c>
      <c r="I42" t="s">
        <v>301</v>
      </c>
      <c r="J42">
        <v>997.51</v>
      </c>
    </row>
    <row r="43" spans="1:10" x14ac:dyDescent="0.25">
      <c r="A43">
        <v>20220626</v>
      </c>
      <c r="B43" t="s">
        <v>18</v>
      </c>
      <c r="C43" t="s">
        <v>12</v>
      </c>
      <c r="E43" t="s">
        <v>19</v>
      </c>
      <c r="F43" t="s">
        <v>15</v>
      </c>
      <c r="G43">
        <v>20.23</v>
      </c>
      <c r="H43" t="s">
        <v>20</v>
      </c>
      <c r="I43" t="s">
        <v>297</v>
      </c>
      <c r="J43" s="7">
        <v>597.28</v>
      </c>
    </row>
    <row r="44" spans="1:10" x14ac:dyDescent="0.25">
      <c r="A44" s="8" t="s">
        <v>400</v>
      </c>
    </row>
    <row r="45" spans="1:10" x14ac:dyDescent="0.25">
      <c r="A45">
        <v>20220715</v>
      </c>
      <c r="B45" t="s">
        <v>294</v>
      </c>
      <c r="C45" t="s">
        <v>12</v>
      </c>
      <c r="D45" t="s">
        <v>295</v>
      </c>
      <c r="E45" t="s">
        <v>33</v>
      </c>
      <c r="F45" t="s">
        <v>34</v>
      </c>
      <c r="G45">
        <v>15</v>
      </c>
      <c r="H45" t="s">
        <v>35</v>
      </c>
      <c r="I45" t="s">
        <v>296</v>
      </c>
      <c r="J45">
        <v>612.28</v>
      </c>
    </row>
    <row r="46" spans="1:10" x14ac:dyDescent="0.25">
      <c r="A46">
        <v>20220718</v>
      </c>
      <c r="B46" t="s">
        <v>22</v>
      </c>
      <c r="C46" t="s">
        <v>12</v>
      </c>
      <c r="D46" t="s">
        <v>23</v>
      </c>
      <c r="E46" t="s">
        <v>24</v>
      </c>
      <c r="F46" t="s">
        <v>15</v>
      </c>
      <c r="G46">
        <v>538.45000000000005</v>
      </c>
      <c r="H46" t="s">
        <v>25</v>
      </c>
      <c r="I46" t="s">
        <v>289</v>
      </c>
      <c r="J46">
        <v>178.83</v>
      </c>
    </row>
    <row r="47" spans="1:10" x14ac:dyDescent="0.25">
      <c r="A47">
        <v>20220718</v>
      </c>
      <c r="B47" t="s">
        <v>179</v>
      </c>
      <c r="C47" t="s">
        <v>12</v>
      </c>
      <c r="D47" t="s">
        <v>180</v>
      </c>
      <c r="E47" t="s">
        <v>33</v>
      </c>
      <c r="F47" t="s">
        <v>34</v>
      </c>
      <c r="G47">
        <v>75</v>
      </c>
      <c r="H47" t="s">
        <v>35</v>
      </c>
      <c r="I47" t="s">
        <v>290</v>
      </c>
      <c r="J47">
        <v>717.28</v>
      </c>
    </row>
    <row r="48" spans="1:10" x14ac:dyDescent="0.25">
      <c r="A48">
        <v>20220718</v>
      </c>
      <c r="B48" t="s">
        <v>291</v>
      </c>
      <c r="C48" t="s">
        <v>12</v>
      </c>
      <c r="D48" t="s">
        <v>292</v>
      </c>
      <c r="E48" t="s">
        <v>33</v>
      </c>
      <c r="F48" t="s">
        <v>34</v>
      </c>
      <c r="G48">
        <v>30</v>
      </c>
      <c r="H48" t="s">
        <v>35</v>
      </c>
      <c r="I48" t="s">
        <v>293</v>
      </c>
      <c r="J48">
        <v>642.28</v>
      </c>
    </row>
    <row r="49" spans="1:10" x14ac:dyDescent="0.25">
      <c r="A49">
        <v>20220720</v>
      </c>
      <c r="B49" t="s">
        <v>286</v>
      </c>
      <c r="C49" t="s">
        <v>12</v>
      </c>
      <c r="D49" t="s">
        <v>287</v>
      </c>
      <c r="E49" t="s">
        <v>33</v>
      </c>
      <c r="F49" t="s">
        <v>34</v>
      </c>
      <c r="G49">
        <v>30</v>
      </c>
      <c r="H49" t="s">
        <v>35</v>
      </c>
      <c r="I49" t="s">
        <v>288</v>
      </c>
      <c r="J49">
        <v>208.83</v>
      </c>
    </row>
    <row r="50" spans="1:10" x14ac:dyDescent="0.25">
      <c r="A50">
        <v>20220722</v>
      </c>
      <c r="B50" t="s">
        <v>66</v>
      </c>
      <c r="C50" t="s">
        <v>12</v>
      </c>
      <c r="D50" t="s">
        <v>67</v>
      </c>
      <c r="E50" t="s">
        <v>33</v>
      </c>
      <c r="F50" t="s">
        <v>34</v>
      </c>
      <c r="G50">
        <v>385</v>
      </c>
      <c r="H50" t="s">
        <v>35</v>
      </c>
      <c r="I50" t="s">
        <v>285</v>
      </c>
      <c r="J50">
        <v>593.83000000000004</v>
      </c>
    </row>
    <row r="51" spans="1:10" x14ac:dyDescent="0.25">
      <c r="A51">
        <v>20220725</v>
      </c>
      <c r="B51" t="s">
        <v>282</v>
      </c>
      <c r="C51" t="s">
        <v>12</v>
      </c>
      <c r="D51" t="s">
        <v>283</v>
      </c>
      <c r="E51" t="s">
        <v>33</v>
      </c>
      <c r="F51" t="s">
        <v>34</v>
      </c>
      <c r="G51">
        <v>30</v>
      </c>
      <c r="H51" t="s">
        <v>35</v>
      </c>
      <c r="I51" t="s">
        <v>284</v>
      </c>
      <c r="J51">
        <v>623.83000000000004</v>
      </c>
    </row>
    <row r="52" spans="1:10" x14ac:dyDescent="0.25">
      <c r="A52">
        <v>20220726</v>
      </c>
      <c r="B52" t="s">
        <v>18</v>
      </c>
      <c r="C52" t="s">
        <v>12</v>
      </c>
      <c r="E52" t="s">
        <v>19</v>
      </c>
      <c r="F52" t="s">
        <v>15</v>
      </c>
      <c r="G52">
        <v>17.05</v>
      </c>
      <c r="H52" t="s">
        <v>20</v>
      </c>
      <c r="I52" t="s">
        <v>281</v>
      </c>
      <c r="J52">
        <v>606.78</v>
      </c>
    </row>
    <row r="53" spans="1:10" x14ac:dyDescent="0.25">
      <c r="A53">
        <v>20220729</v>
      </c>
      <c r="B53" t="s">
        <v>66</v>
      </c>
      <c r="C53" t="s">
        <v>12</v>
      </c>
      <c r="D53" t="s">
        <v>67</v>
      </c>
      <c r="E53" t="s">
        <v>33</v>
      </c>
      <c r="F53" t="s">
        <v>34</v>
      </c>
      <c r="G53">
        <v>385</v>
      </c>
      <c r="H53" t="s">
        <v>35</v>
      </c>
      <c r="I53" t="s">
        <v>280</v>
      </c>
      <c r="J53">
        <v>991.78</v>
      </c>
    </row>
    <row r="54" spans="1:10" x14ac:dyDescent="0.25">
      <c r="A54">
        <v>20220731</v>
      </c>
      <c r="B54" t="s">
        <v>226</v>
      </c>
      <c r="C54" t="s">
        <v>12</v>
      </c>
      <c r="D54" t="s">
        <v>227</v>
      </c>
      <c r="E54" t="s">
        <v>24</v>
      </c>
      <c r="F54" t="s">
        <v>34</v>
      </c>
      <c r="G54">
        <v>284</v>
      </c>
      <c r="H54" t="s">
        <v>25</v>
      </c>
      <c r="I54" t="s">
        <v>274</v>
      </c>
      <c r="J54">
        <v>1175.8800000000001</v>
      </c>
    </row>
    <row r="55" spans="1:10" x14ac:dyDescent="0.25">
      <c r="A55">
        <v>20220731</v>
      </c>
      <c r="B55" t="s">
        <v>176</v>
      </c>
      <c r="C55" t="s">
        <v>12</v>
      </c>
      <c r="E55" t="s">
        <v>24</v>
      </c>
      <c r="F55" t="s">
        <v>34</v>
      </c>
      <c r="G55">
        <v>500</v>
      </c>
      <c r="H55" t="s">
        <v>25</v>
      </c>
      <c r="I55" t="s">
        <v>275</v>
      </c>
      <c r="J55">
        <v>891.88</v>
      </c>
    </row>
    <row r="56" spans="1:10" x14ac:dyDescent="0.25">
      <c r="A56">
        <v>20220731</v>
      </c>
      <c r="B56" t="s">
        <v>276</v>
      </c>
      <c r="C56" t="s">
        <v>12</v>
      </c>
      <c r="D56" t="s">
        <v>67</v>
      </c>
      <c r="E56" t="s">
        <v>24</v>
      </c>
      <c r="F56" t="s">
        <v>15</v>
      </c>
      <c r="G56">
        <v>385</v>
      </c>
      <c r="H56" t="s">
        <v>25</v>
      </c>
      <c r="I56" t="s">
        <v>277</v>
      </c>
      <c r="J56">
        <v>391.88</v>
      </c>
    </row>
    <row r="57" spans="1:10" x14ac:dyDescent="0.25">
      <c r="A57">
        <v>20220731</v>
      </c>
      <c r="B57" t="s">
        <v>112</v>
      </c>
      <c r="C57" t="s">
        <v>12</v>
      </c>
      <c r="D57" t="s">
        <v>113</v>
      </c>
      <c r="E57" t="s">
        <v>24</v>
      </c>
      <c r="F57" t="s">
        <v>15</v>
      </c>
      <c r="G57">
        <v>229.9</v>
      </c>
      <c r="H57" t="s">
        <v>25</v>
      </c>
      <c r="I57" t="s">
        <v>278</v>
      </c>
      <c r="J57">
        <v>776.88</v>
      </c>
    </row>
    <row r="58" spans="1:10" x14ac:dyDescent="0.25">
      <c r="A58">
        <v>20220731</v>
      </c>
      <c r="B58" t="s">
        <v>69</v>
      </c>
      <c r="C58" t="s">
        <v>12</v>
      </c>
      <c r="D58" t="s">
        <v>70</v>
      </c>
      <c r="E58" t="s">
        <v>24</v>
      </c>
      <c r="F58" t="s">
        <v>34</v>
      </c>
      <c r="G58">
        <v>15</v>
      </c>
      <c r="H58" t="s">
        <v>25</v>
      </c>
      <c r="I58" t="s">
        <v>279</v>
      </c>
      <c r="J58">
        <v>1006.78</v>
      </c>
    </row>
    <row r="59" spans="1:10" x14ac:dyDescent="0.25">
      <c r="A59">
        <v>20220801</v>
      </c>
      <c r="B59" t="s">
        <v>271</v>
      </c>
      <c r="C59" t="s">
        <v>12</v>
      </c>
      <c r="D59" t="s">
        <v>272</v>
      </c>
      <c r="E59" t="s">
        <v>33</v>
      </c>
      <c r="F59" t="s">
        <v>34</v>
      </c>
      <c r="G59">
        <v>191</v>
      </c>
      <c r="H59" t="s">
        <v>35</v>
      </c>
      <c r="I59" t="s">
        <v>273</v>
      </c>
      <c r="J59">
        <v>1366.88</v>
      </c>
    </row>
    <row r="60" spans="1:10" x14ac:dyDescent="0.25">
      <c r="A60">
        <v>20220807</v>
      </c>
      <c r="B60" t="s">
        <v>268</v>
      </c>
      <c r="C60" t="s">
        <v>12</v>
      </c>
      <c r="D60" t="s">
        <v>269</v>
      </c>
      <c r="E60" t="s">
        <v>33</v>
      </c>
      <c r="F60" t="s">
        <v>34</v>
      </c>
      <c r="G60">
        <v>45</v>
      </c>
      <c r="H60" t="s">
        <v>35</v>
      </c>
      <c r="I60" t="s">
        <v>270</v>
      </c>
      <c r="J60">
        <v>1411.88</v>
      </c>
    </row>
    <row r="61" spans="1:10" x14ac:dyDescent="0.25">
      <c r="A61">
        <v>20220808</v>
      </c>
      <c r="B61" t="s">
        <v>265</v>
      </c>
      <c r="C61" t="s">
        <v>12</v>
      </c>
      <c r="D61" t="s">
        <v>266</v>
      </c>
      <c r="E61" t="s">
        <v>24</v>
      </c>
      <c r="F61" t="s">
        <v>34</v>
      </c>
      <c r="G61">
        <v>285</v>
      </c>
      <c r="H61" t="s">
        <v>25</v>
      </c>
      <c r="I61" t="s">
        <v>267</v>
      </c>
      <c r="J61">
        <v>1696.88</v>
      </c>
    </row>
    <row r="62" spans="1:10" x14ac:dyDescent="0.25">
      <c r="A62">
        <v>20220809</v>
      </c>
      <c r="B62" t="s">
        <v>257</v>
      </c>
      <c r="C62" t="s">
        <v>12</v>
      </c>
      <c r="D62" t="s">
        <v>41</v>
      </c>
      <c r="E62" t="s">
        <v>24</v>
      </c>
      <c r="F62" t="s">
        <v>15</v>
      </c>
      <c r="G62">
        <v>76</v>
      </c>
      <c r="H62" t="s">
        <v>25</v>
      </c>
      <c r="I62" t="s">
        <v>258</v>
      </c>
      <c r="J62">
        <v>889.88</v>
      </c>
    </row>
    <row r="63" spans="1:10" x14ac:dyDescent="0.25">
      <c r="A63">
        <v>20220809</v>
      </c>
      <c r="B63" t="s">
        <v>87</v>
      </c>
      <c r="C63" t="s">
        <v>12</v>
      </c>
      <c r="D63" t="s">
        <v>88</v>
      </c>
      <c r="E63" t="s">
        <v>33</v>
      </c>
      <c r="F63" t="s">
        <v>34</v>
      </c>
      <c r="G63">
        <v>30</v>
      </c>
      <c r="H63" t="s">
        <v>35</v>
      </c>
      <c r="I63" t="s">
        <v>259</v>
      </c>
      <c r="J63">
        <v>965.88</v>
      </c>
    </row>
    <row r="64" spans="1:10" x14ac:dyDescent="0.25">
      <c r="A64">
        <v>20220809</v>
      </c>
      <c r="B64" t="s">
        <v>87</v>
      </c>
      <c r="C64" t="s">
        <v>12</v>
      </c>
      <c r="D64" t="s">
        <v>88</v>
      </c>
      <c r="E64" t="s">
        <v>33</v>
      </c>
      <c r="F64" t="s">
        <v>34</v>
      </c>
      <c r="G64">
        <v>285</v>
      </c>
      <c r="H64" t="s">
        <v>35</v>
      </c>
      <c r="I64" t="s">
        <v>260</v>
      </c>
      <c r="J64">
        <v>935.88</v>
      </c>
    </row>
    <row r="65" spans="1:10" x14ac:dyDescent="0.25">
      <c r="A65">
        <v>20220809</v>
      </c>
      <c r="B65" t="s">
        <v>215</v>
      </c>
      <c r="C65" t="s">
        <v>12</v>
      </c>
      <c r="D65" t="s">
        <v>216</v>
      </c>
      <c r="E65" t="s">
        <v>217</v>
      </c>
      <c r="F65" t="s">
        <v>15</v>
      </c>
      <c r="G65">
        <v>285</v>
      </c>
      <c r="H65" t="s">
        <v>218</v>
      </c>
      <c r="I65" t="s">
        <v>261</v>
      </c>
      <c r="J65">
        <v>650.88</v>
      </c>
    </row>
    <row r="66" spans="1:10" x14ac:dyDescent="0.25">
      <c r="A66">
        <v>20220809</v>
      </c>
      <c r="B66" t="s">
        <v>215</v>
      </c>
      <c r="C66" t="s">
        <v>12</v>
      </c>
      <c r="D66" t="s">
        <v>216</v>
      </c>
      <c r="E66" t="s">
        <v>217</v>
      </c>
      <c r="F66" t="s">
        <v>15</v>
      </c>
      <c r="G66">
        <v>285</v>
      </c>
      <c r="H66" t="s">
        <v>218</v>
      </c>
      <c r="I66" t="s">
        <v>262</v>
      </c>
      <c r="J66">
        <v>935.88</v>
      </c>
    </row>
    <row r="67" spans="1:10" x14ac:dyDescent="0.25">
      <c r="A67">
        <v>20220809</v>
      </c>
      <c r="B67" t="s">
        <v>215</v>
      </c>
      <c r="C67" t="s">
        <v>12</v>
      </c>
      <c r="D67" t="s">
        <v>216</v>
      </c>
      <c r="E67" t="s">
        <v>217</v>
      </c>
      <c r="F67" t="s">
        <v>15</v>
      </c>
      <c r="G67">
        <v>191</v>
      </c>
      <c r="H67" t="s">
        <v>218</v>
      </c>
      <c r="I67" t="s">
        <v>263</v>
      </c>
      <c r="J67">
        <v>1220.8800000000001</v>
      </c>
    </row>
    <row r="68" spans="1:10" x14ac:dyDescent="0.25">
      <c r="A68">
        <v>20220809</v>
      </c>
      <c r="B68" t="s">
        <v>215</v>
      </c>
      <c r="C68" t="s">
        <v>12</v>
      </c>
      <c r="D68" t="s">
        <v>216</v>
      </c>
      <c r="E68" t="s">
        <v>217</v>
      </c>
      <c r="F68" t="s">
        <v>15</v>
      </c>
      <c r="G68">
        <v>285</v>
      </c>
      <c r="H68" t="s">
        <v>218</v>
      </c>
      <c r="I68" t="s">
        <v>264</v>
      </c>
      <c r="J68">
        <v>1411.88</v>
      </c>
    </row>
    <row r="69" spans="1:10" x14ac:dyDescent="0.25">
      <c r="A69">
        <v>20220810</v>
      </c>
      <c r="B69" t="s">
        <v>249</v>
      </c>
      <c r="C69" t="s">
        <v>12</v>
      </c>
      <c r="D69" t="s">
        <v>250</v>
      </c>
      <c r="E69" t="s">
        <v>24</v>
      </c>
      <c r="F69" t="s">
        <v>34</v>
      </c>
      <c r="G69">
        <v>15</v>
      </c>
      <c r="H69" t="s">
        <v>25</v>
      </c>
      <c r="I69" t="s">
        <v>255</v>
      </c>
      <c r="J69">
        <v>1047.3800000000001</v>
      </c>
    </row>
    <row r="70" spans="1:10" x14ac:dyDescent="0.25">
      <c r="A70">
        <v>20220810</v>
      </c>
      <c r="B70" t="s">
        <v>249</v>
      </c>
      <c r="C70" t="s">
        <v>12</v>
      </c>
      <c r="D70" t="s">
        <v>250</v>
      </c>
      <c r="E70" t="s">
        <v>24</v>
      </c>
      <c r="F70" t="s">
        <v>34</v>
      </c>
      <c r="G70">
        <v>142.5</v>
      </c>
      <c r="H70" t="s">
        <v>25</v>
      </c>
      <c r="I70" t="s">
        <v>256</v>
      </c>
      <c r="J70">
        <v>1032.3800000000001</v>
      </c>
    </row>
    <row r="71" spans="1:10" x14ac:dyDescent="0.25">
      <c r="A71">
        <v>20220815</v>
      </c>
      <c r="B71" t="s">
        <v>249</v>
      </c>
      <c r="C71" t="s">
        <v>12</v>
      </c>
      <c r="D71" t="s">
        <v>250</v>
      </c>
      <c r="E71" t="s">
        <v>24</v>
      </c>
      <c r="F71" t="s">
        <v>34</v>
      </c>
      <c r="G71">
        <v>142.5</v>
      </c>
      <c r="H71" t="s">
        <v>25</v>
      </c>
      <c r="I71" t="s">
        <v>254</v>
      </c>
      <c r="J71">
        <v>1189.8800000000001</v>
      </c>
    </row>
    <row r="72" spans="1:10" x14ac:dyDescent="0.25">
      <c r="A72">
        <v>20220818</v>
      </c>
      <c r="B72" t="s">
        <v>119</v>
      </c>
      <c r="C72" t="s">
        <v>12</v>
      </c>
      <c r="D72" t="s">
        <v>120</v>
      </c>
      <c r="E72" t="s">
        <v>33</v>
      </c>
      <c r="F72" t="s">
        <v>34</v>
      </c>
      <c r="G72">
        <v>15</v>
      </c>
      <c r="H72" t="s">
        <v>35</v>
      </c>
      <c r="I72" t="s">
        <v>253</v>
      </c>
      <c r="J72">
        <v>1204.8800000000001</v>
      </c>
    </row>
    <row r="73" spans="1:10" x14ac:dyDescent="0.25">
      <c r="A73">
        <v>20220819</v>
      </c>
      <c r="B73" t="s">
        <v>106</v>
      </c>
      <c r="C73" t="s">
        <v>12</v>
      </c>
      <c r="D73" t="s">
        <v>107</v>
      </c>
      <c r="E73" t="s">
        <v>33</v>
      </c>
      <c r="F73" t="s">
        <v>34</v>
      </c>
      <c r="G73">
        <v>323</v>
      </c>
      <c r="H73" t="s">
        <v>35</v>
      </c>
      <c r="I73" t="s">
        <v>252</v>
      </c>
      <c r="J73">
        <v>1527.88</v>
      </c>
    </row>
    <row r="74" spans="1:10" x14ac:dyDescent="0.25">
      <c r="A74">
        <v>20220821</v>
      </c>
      <c r="B74" t="s">
        <v>249</v>
      </c>
      <c r="C74" t="s">
        <v>12</v>
      </c>
      <c r="D74" t="s">
        <v>250</v>
      </c>
      <c r="E74" t="s">
        <v>24</v>
      </c>
      <c r="F74" t="s">
        <v>34</v>
      </c>
      <c r="G74">
        <v>50</v>
      </c>
      <c r="H74" t="s">
        <v>25</v>
      </c>
      <c r="I74" t="s">
        <v>251</v>
      </c>
      <c r="J74">
        <v>1577.88</v>
      </c>
    </row>
    <row r="75" spans="1:10" x14ac:dyDescent="0.25">
      <c r="A75">
        <v>20220823</v>
      </c>
      <c r="B75" t="s">
        <v>246</v>
      </c>
      <c r="C75" t="s">
        <v>12</v>
      </c>
      <c r="D75" t="s">
        <v>247</v>
      </c>
      <c r="E75" t="s">
        <v>33</v>
      </c>
      <c r="F75" t="s">
        <v>34</v>
      </c>
      <c r="G75">
        <v>142.5</v>
      </c>
      <c r="H75" t="s">
        <v>35</v>
      </c>
      <c r="I75" t="s">
        <v>248</v>
      </c>
      <c r="J75">
        <v>1720.38</v>
      </c>
    </row>
    <row r="76" spans="1:10" x14ac:dyDescent="0.25">
      <c r="A76">
        <v>20220826</v>
      </c>
      <c r="B76" t="s">
        <v>18</v>
      </c>
      <c r="C76" t="s">
        <v>12</v>
      </c>
      <c r="E76" t="s">
        <v>19</v>
      </c>
      <c r="F76" t="s">
        <v>15</v>
      </c>
      <c r="G76">
        <v>19.32</v>
      </c>
      <c r="H76" t="s">
        <v>20</v>
      </c>
      <c r="I76" t="s">
        <v>245</v>
      </c>
      <c r="J76">
        <v>1701.06</v>
      </c>
    </row>
    <row r="77" spans="1:10" x14ac:dyDescent="0.25">
      <c r="A77">
        <v>20220828</v>
      </c>
      <c r="B77" t="s">
        <v>242</v>
      </c>
      <c r="C77" t="s">
        <v>12</v>
      </c>
      <c r="D77" t="s">
        <v>243</v>
      </c>
      <c r="E77" t="s">
        <v>33</v>
      </c>
      <c r="F77" t="s">
        <v>34</v>
      </c>
      <c r="G77">
        <v>230</v>
      </c>
      <c r="H77" t="s">
        <v>35</v>
      </c>
      <c r="I77" t="s">
        <v>244</v>
      </c>
      <c r="J77">
        <v>1931.06</v>
      </c>
    </row>
    <row r="78" spans="1:10" x14ac:dyDescent="0.25">
      <c r="A78">
        <v>20220916</v>
      </c>
      <c r="B78" t="s">
        <v>239</v>
      </c>
      <c r="C78" t="s">
        <v>12</v>
      </c>
      <c r="D78" t="s">
        <v>240</v>
      </c>
      <c r="E78" t="s">
        <v>33</v>
      </c>
      <c r="F78" t="s">
        <v>34</v>
      </c>
      <c r="G78">
        <v>30</v>
      </c>
      <c r="H78" t="s">
        <v>35</v>
      </c>
      <c r="I78" t="s">
        <v>241</v>
      </c>
      <c r="J78">
        <v>1961.06</v>
      </c>
    </row>
    <row r="79" spans="1:10" x14ac:dyDescent="0.25">
      <c r="A79">
        <v>20220917</v>
      </c>
      <c r="B79" t="s">
        <v>215</v>
      </c>
      <c r="C79" t="s">
        <v>12</v>
      </c>
      <c r="D79" t="s">
        <v>216</v>
      </c>
      <c r="E79" t="s">
        <v>217</v>
      </c>
      <c r="F79" t="s">
        <v>15</v>
      </c>
      <c r="G79">
        <v>285</v>
      </c>
      <c r="H79" t="s">
        <v>218</v>
      </c>
      <c r="I79" t="s">
        <v>238</v>
      </c>
      <c r="J79">
        <v>1676.06</v>
      </c>
    </row>
    <row r="80" spans="1:10" x14ac:dyDescent="0.25">
      <c r="A80">
        <v>20220918</v>
      </c>
      <c r="B80" t="s">
        <v>231</v>
      </c>
      <c r="C80" t="s">
        <v>12</v>
      </c>
      <c r="D80" t="s">
        <v>32</v>
      </c>
      <c r="E80" t="s">
        <v>24</v>
      </c>
      <c r="F80" t="s">
        <v>15</v>
      </c>
      <c r="G80">
        <v>50</v>
      </c>
      <c r="H80" t="s">
        <v>25</v>
      </c>
      <c r="I80" t="s">
        <v>232</v>
      </c>
      <c r="J80">
        <v>894.56</v>
      </c>
    </row>
    <row r="81" spans="1:10" x14ac:dyDescent="0.25">
      <c r="A81">
        <v>20220918</v>
      </c>
      <c r="B81" t="s">
        <v>231</v>
      </c>
      <c r="C81" t="s">
        <v>12</v>
      </c>
      <c r="D81" t="s">
        <v>32</v>
      </c>
      <c r="E81" t="s">
        <v>24</v>
      </c>
      <c r="F81" t="s">
        <v>15</v>
      </c>
      <c r="G81">
        <v>75</v>
      </c>
      <c r="H81" t="s">
        <v>25</v>
      </c>
      <c r="I81" t="s">
        <v>233</v>
      </c>
      <c r="J81">
        <v>944.56</v>
      </c>
    </row>
    <row r="82" spans="1:10" x14ac:dyDescent="0.25">
      <c r="A82">
        <v>20220918</v>
      </c>
      <c r="B82" t="s">
        <v>215</v>
      </c>
      <c r="C82" t="s">
        <v>12</v>
      </c>
      <c r="D82" t="s">
        <v>216</v>
      </c>
      <c r="E82" t="s">
        <v>217</v>
      </c>
      <c r="F82" t="s">
        <v>15</v>
      </c>
      <c r="G82">
        <v>230</v>
      </c>
      <c r="H82" t="s">
        <v>218</v>
      </c>
      <c r="I82" t="s">
        <v>234</v>
      </c>
      <c r="J82">
        <v>1019.56</v>
      </c>
    </row>
    <row r="83" spans="1:10" x14ac:dyDescent="0.25">
      <c r="A83">
        <v>20220918</v>
      </c>
      <c r="B83" t="s">
        <v>215</v>
      </c>
      <c r="C83" t="s">
        <v>12</v>
      </c>
      <c r="D83" t="s">
        <v>216</v>
      </c>
      <c r="E83" t="s">
        <v>217</v>
      </c>
      <c r="F83" t="s">
        <v>15</v>
      </c>
      <c r="G83">
        <v>142.5</v>
      </c>
      <c r="H83" t="s">
        <v>218</v>
      </c>
      <c r="I83" t="s">
        <v>235</v>
      </c>
      <c r="J83">
        <v>1249.56</v>
      </c>
    </row>
    <row r="84" spans="1:10" x14ac:dyDescent="0.25">
      <c r="A84">
        <v>20220918</v>
      </c>
      <c r="B84" t="s">
        <v>215</v>
      </c>
      <c r="C84" t="s">
        <v>12</v>
      </c>
      <c r="D84" t="s">
        <v>216</v>
      </c>
      <c r="E84" t="s">
        <v>217</v>
      </c>
      <c r="F84" t="s">
        <v>15</v>
      </c>
      <c r="G84">
        <v>285</v>
      </c>
      <c r="H84" t="s">
        <v>218</v>
      </c>
      <c r="I84" t="s">
        <v>236</v>
      </c>
      <c r="J84">
        <v>1392.06</v>
      </c>
    </row>
    <row r="85" spans="1:10" x14ac:dyDescent="0.25">
      <c r="A85">
        <v>20220918</v>
      </c>
      <c r="B85" t="s">
        <v>226</v>
      </c>
      <c r="C85" t="s">
        <v>12</v>
      </c>
      <c r="D85" t="s">
        <v>227</v>
      </c>
      <c r="E85" t="s">
        <v>24</v>
      </c>
      <c r="F85" t="s">
        <v>34</v>
      </c>
      <c r="G85">
        <v>1</v>
      </c>
      <c r="H85" t="s">
        <v>25</v>
      </c>
      <c r="I85" t="s">
        <v>237</v>
      </c>
      <c r="J85">
        <v>1677.06</v>
      </c>
    </row>
    <row r="86" spans="1:10" x14ac:dyDescent="0.25">
      <c r="A86">
        <v>20220926</v>
      </c>
      <c r="B86" t="s">
        <v>18</v>
      </c>
      <c r="C86" t="s">
        <v>12</v>
      </c>
      <c r="E86" t="s">
        <v>19</v>
      </c>
      <c r="F86" t="s">
        <v>15</v>
      </c>
      <c r="G86">
        <v>20.54</v>
      </c>
      <c r="H86" t="s">
        <v>20</v>
      </c>
      <c r="I86" t="s">
        <v>230</v>
      </c>
      <c r="J86">
        <v>874.02</v>
      </c>
    </row>
    <row r="87" spans="1:10" x14ac:dyDescent="0.25">
      <c r="A87">
        <v>20221004</v>
      </c>
      <c r="B87" t="s">
        <v>109</v>
      </c>
      <c r="C87" t="s">
        <v>12</v>
      </c>
      <c r="D87" t="s">
        <v>110</v>
      </c>
      <c r="E87" t="s">
        <v>24</v>
      </c>
      <c r="F87" t="s">
        <v>34</v>
      </c>
      <c r="G87">
        <v>192</v>
      </c>
      <c r="H87" t="s">
        <v>25</v>
      </c>
      <c r="I87" t="s">
        <v>229</v>
      </c>
      <c r="J87">
        <v>1066.02</v>
      </c>
    </row>
    <row r="88" spans="1:10" x14ac:dyDescent="0.25">
      <c r="A88">
        <v>20221005</v>
      </c>
      <c r="B88" t="s">
        <v>226</v>
      </c>
      <c r="C88" t="s">
        <v>12</v>
      </c>
      <c r="D88" t="s">
        <v>227</v>
      </c>
      <c r="E88" t="s">
        <v>24</v>
      </c>
      <c r="F88" t="s">
        <v>34</v>
      </c>
      <c r="G88">
        <v>55</v>
      </c>
      <c r="H88" t="s">
        <v>25</v>
      </c>
      <c r="I88" t="s">
        <v>228</v>
      </c>
      <c r="J88">
        <v>1121.02</v>
      </c>
    </row>
    <row r="89" spans="1:10" x14ac:dyDescent="0.25">
      <c r="A89">
        <v>20221006</v>
      </c>
      <c r="B89" t="s">
        <v>215</v>
      </c>
      <c r="C89" t="s">
        <v>12</v>
      </c>
      <c r="D89" t="s">
        <v>216</v>
      </c>
      <c r="E89" t="s">
        <v>217</v>
      </c>
      <c r="F89" t="s">
        <v>15</v>
      </c>
      <c r="G89">
        <v>55</v>
      </c>
      <c r="H89" t="s">
        <v>218</v>
      </c>
      <c r="I89" t="s">
        <v>224</v>
      </c>
      <c r="J89">
        <v>874.02</v>
      </c>
    </row>
    <row r="90" spans="1:10" x14ac:dyDescent="0.25">
      <c r="A90">
        <v>20221006</v>
      </c>
      <c r="B90" t="s">
        <v>215</v>
      </c>
      <c r="C90" t="s">
        <v>12</v>
      </c>
      <c r="D90" t="s">
        <v>216</v>
      </c>
      <c r="E90" t="s">
        <v>217</v>
      </c>
      <c r="F90" t="s">
        <v>15</v>
      </c>
      <c r="G90">
        <v>192</v>
      </c>
      <c r="H90" t="s">
        <v>218</v>
      </c>
      <c r="I90" t="s">
        <v>225</v>
      </c>
      <c r="J90">
        <v>929.02</v>
      </c>
    </row>
    <row r="91" spans="1:10" x14ac:dyDescent="0.25">
      <c r="A91">
        <v>20221014</v>
      </c>
      <c r="B91" t="s">
        <v>11</v>
      </c>
      <c r="C91" t="s">
        <v>12</v>
      </c>
      <c r="D91" t="s">
        <v>13</v>
      </c>
      <c r="E91" t="s">
        <v>14</v>
      </c>
      <c r="F91" t="s">
        <v>15</v>
      </c>
      <c r="G91">
        <v>131.88999999999999</v>
      </c>
      <c r="H91" t="s">
        <v>16</v>
      </c>
      <c r="I91" t="s">
        <v>223</v>
      </c>
      <c r="J91">
        <v>742.13</v>
      </c>
    </row>
    <row r="92" spans="1:10" x14ac:dyDescent="0.25">
      <c r="A92">
        <v>20221018</v>
      </c>
      <c r="B92" t="s">
        <v>11</v>
      </c>
      <c r="C92" t="s">
        <v>12</v>
      </c>
      <c r="D92" t="s">
        <v>13</v>
      </c>
      <c r="E92" t="s">
        <v>14</v>
      </c>
      <c r="F92" t="s">
        <v>15</v>
      </c>
      <c r="G92">
        <v>15.73</v>
      </c>
      <c r="H92" t="s">
        <v>16</v>
      </c>
      <c r="I92" t="s">
        <v>222</v>
      </c>
      <c r="J92">
        <v>726.4</v>
      </c>
    </row>
    <row r="93" spans="1:10" x14ac:dyDescent="0.25">
      <c r="A93">
        <v>20221020</v>
      </c>
      <c r="B93" t="s">
        <v>215</v>
      </c>
      <c r="C93" t="s">
        <v>12</v>
      </c>
      <c r="D93" t="s">
        <v>216</v>
      </c>
      <c r="E93" t="s">
        <v>217</v>
      </c>
      <c r="F93" t="s">
        <v>15</v>
      </c>
      <c r="G93">
        <v>142.5</v>
      </c>
      <c r="H93" t="s">
        <v>218</v>
      </c>
      <c r="I93" t="s">
        <v>221</v>
      </c>
      <c r="J93">
        <v>583.9</v>
      </c>
    </row>
    <row r="94" spans="1:10" x14ac:dyDescent="0.25">
      <c r="A94">
        <v>20221026</v>
      </c>
      <c r="B94" t="s">
        <v>18</v>
      </c>
      <c r="C94" t="s">
        <v>12</v>
      </c>
      <c r="E94" t="s">
        <v>19</v>
      </c>
      <c r="F94" t="s">
        <v>15</v>
      </c>
      <c r="G94">
        <v>23.81</v>
      </c>
      <c r="H94" t="s">
        <v>20</v>
      </c>
      <c r="I94" t="s">
        <v>220</v>
      </c>
      <c r="J94">
        <v>560.09</v>
      </c>
    </row>
    <row r="95" spans="1:10" x14ac:dyDescent="0.25">
      <c r="A95">
        <v>20221027</v>
      </c>
      <c r="B95" t="s">
        <v>215</v>
      </c>
      <c r="C95" t="s">
        <v>12</v>
      </c>
      <c r="D95" t="s">
        <v>216</v>
      </c>
      <c r="E95" t="s">
        <v>217</v>
      </c>
      <c r="F95" t="s">
        <v>15</v>
      </c>
      <c r="G95">
        <v>192</v>
      </c>
      <c r="H95" t="s">
        <v>218</v>
      </c>
      <c r="I95" t="s">
        <v>219</v>
      </c>
      <c r="J95">
        <v>368.09</v>
      </c>
    </row>
    <row r="96" spans="1:10" x14ac:dyDescent="0.25">
      <c r="A96">
        <v>20221029</v>
      </c>
      <c r="B96" t="s">
        <v>213</v>
      </c>
      <c r="C96" t="s">
        <v>12</v>
      </c>
      <c r="D96" t="s">
        <v>183</v>
      </c>
      <c r="E96" t="s">
        <v>24</v>
      </c>
      <c r="F96" t="s">
        <v>34</v>
      </c>
      <c r="G96">
        <v>30</v>
      </c>
      <c r="H96" t="s">
        <v>25</v>
      </c>
      <c r="I96" t="s">
        <v>214</v>
      </c>
      <c r="J96">
        <v>398.09</v>
      </c>
    </row>
    <row r="97" spans="1:10" x14ac:dyDescent="0.25">
      <c r="A97">
        <v>20221031</v>
      </c>
      <c r="B97" t="s">
        <v>210</v>
      </c>
      <c r="C97" t="s">
        <v>12</v>
      </c>
      <c r="D97" t="s">
        <v>211</v>
      </c>
      <c r="E97" t="s">
        <v>33</v>
      </c>
      <c r="F97" t="s">
        <v>34</v>
      </c>
      <c r="G97">
        <v>30</v>
      </c>
      <c r="H97" t="s">
        <v>35</v>
      </c>
      <c r="I97" t="s">
        <v>212</v>
      </c>
      <c r="J97">
        <v>428.09</v>
      </c>
    </row>
    <row r="98" spans="1:10" x14ac:dyDescent="0.25">
      <c r="A98">
        <v>20221111</v>
      </c>
      <c r="B98" t="s">
        <v>40</v>
      </c>
      <c r="C98" t="s">
        <v>12</v>
      </c>
      <c r="D98" t="s">
        <v>41</v>
      </c>
      <c r="E98" t="s">
        <v>42</v>
      </c>
      <c r="F98" t="s">
        <v>34</v>
      </c>
      <c r="G98">
        <v>133</v>
      </c>
      <c r="H98" t="s">
        <v>43</v>
      </c>
      <c r="I98" t="s">
        <v>209</v>
      </c>
      <c r="J98">
        <v>561.09</v>
      </c>
    </row>
    <row r="99" spans="1:10" x14ac:dyDescent="0.25">
      <c r="A99">
        <v>20221112</v>
      </c>
      <c r="B99" t="s">
        <v>206</v>
      </c>
      <c r="C99" t="s">
        <v>12</v>
      </c>
      <c r="D99" t="s">
        <v>207</v>
      </c>
      <c r="E99" t="s">
        <v>33</v>
      </c>
      <c r="F99" t="s">
        <v>34</v>
      </c>
      <c r="G99">
        <v>30</v>
      </c>
      <c r="H99" t="s">
        <v>35</v>
      </c>
      <c r="I99" t="s">
        <v>208</v>
      </c>
      <c r="J99">
        <v>591.09</v>
      </c>
    </row>
    <row r="100" spans="1:10" x14ac:dyDescent="0.25">
      <c r="A100">
        <v>20221126</v>
      </c>
      <c r="B100" t="s">
        <v>18</v>
      </c>
      <c r="C100" t="s">
        <v>12</v>
      </c>
      <c r="E100" t="s">
        <v>19</v>
      </c>
      <c r="F100" t="s">
        <v>15</v>
      </c>
      <c r="G100">
        <v>24.25</v>
      </c>
      <c r="H100" t="s">
        <v>20</v>
      </c>
      <c r="I100" t="s">
        <v>205</v>
      </c>
      <c r="J100">
        <v>566.84</v>
      </c>
    </row>
    <row r="101" spans="1:10" x14ac:dyDescent="0.25">
      <c r="A101">
        <v>20221130</v>
      </c>
      <c r="B101" t="s">
        <v>93</v>
      </c>
      <c r="C101" t="s">
        <v>12</v>
      </c>
      <c r="D101" t="s">
        <v>94</v>
      </c>
      <c r="E101" t="s">
        <v>33</v>
      </c>
      <c r="F101" t="s">
        <v>34</v>
      </c>
      <c r="G101">
        <v>30</v>
      </c>
      <c r="H101" t="s">
        <v>35</v>
      </c>
      <c r="I101" t="s">
        <v>204</v>
      </c>
      <c r="J101">
        <v>596.84</v>
      </c>
    </row>
    <row r="102" spans="1:10" x14ac:dyDescent="0.25">
      <c r="A102">
        <v>20221206</v>
      </c>
      <c r="B102" t="s">
        <v>149</v>
      </c>
      <c r="C102" t="s">
        <v>12</v>
      </c>
      <c r="D102" t="s">
        <v>150</v>
      </c>
      <c r="E102" t="s">
        <v>33</v>
      </c>
      <c r="F102" t="s">
        <v>34</v>
      </c>
      <c r="G102">
        <v>277.5</v>
      </c>
      <c r="H102" t="s">
        <v>35</v>
      </c>
      <c r="I102" t="s">
        <v>203</v>
      </c>
      <c r="J102">
        <v>874.34</v>
      </c>
    </row>
    <row r="103" spans="1:10" x14ac:dyDescent="0.25">
      <c r="A103">
        <v>20221207</v>
      </c>
      <c r="B103" t="s">
        <v>87</v>
      </c>
      <c r="C103" t="s">
        <v>12</v>
      </c>
      <c r="D103" t="s">
        <v>88</v>
      </c>
      <c r="E103" t="s">
        <v>33</v>
      </c>
      <c r="F103" t="s">
        <v>34</v>
      </c>
      <c r="G103">
        <v>30</v>
      </c>
      <c r="H103" t="s">
        <v>35</v>
      </c>
      <c r="I103" t="s">
        <v>199</v>
      </c>
      <c r="J103">
        <v>934.34</v>
      </c>
    </row>
    <row r="104" spans="1:10" x14ac:dyDescent="0.25">
      <c r="A104">
        <v>20221207</v>
      </c>
      <c r="B104" t="s">
        <v>200</v>
      </c>
      <c r="C104" t="s">
        <v>12</v>
      </c>
      <c r="D104" t="s">
        <v>201</v>
      </c>
      <c r="E104" t="s">
        <v>24</v>
      </c>
      <c r="F104" t="s">
        <v>34</v>
      </c>
      <c r="G104">
        <v>30</v>
      </c>
      <c r="H104" t="s">
        <v>25</v>
      </c>
      <c r="I104" t="s">
        <v>202</v>
      </c>
      <c r="J104">
        <v>904.34</v>
      </c>
    </row>
    <row r="105" spans="1:10" x14ac:dyDescent="0.25">
      <c r="A105">
        <v>20221208</v>
      </c>
      <c r="B105" t="s">
        <v>22</v>
      </c>
      <c r="C105" t="s">
        <v>12</v>
      </c>
      <c r="D105" t="s">
        <v>23</v>
      </c>
      <c r="E105" t="s">
        <v>24</v>
      </c>
      <c r="F105" t="s">
        <v>15</v>
      </c>
      <c r="G105">
        <v>338.8</v>
      </c>
      <c r="H105" t="s">
        <v>25</v>
      </c>
      <c r="I105" t="s">
        <v>198</v>
      </c>
      <c r="J105">
        <v>595.54</v>
      </c>
    </row>
    <row r="106" spans="1:10" x14ac:dyDescent="0.25">
      <c r="A106">
        <v>20221218</v>
      </c>
      <c r="B106" t="s">
        <v>138</v>
      </c>
      <c r="C106" t="s">
        <v>12</v>
      </c>
      <c r="D106" t="s">
        <v>139</v>
      </c>
      <c r="E106" t="s">
        <v>24</v>
      </c>
      <c r="F106" t="s">
        <v>34</v>
      </c>
      <c r="G106">
        <v>30</v>
      </c>
      <c r="H106" t="s">
        <v>25</v>
      </c>
      <c r="I106" t="s">
        <v>197</v>
      </c>
      <c r="J106">
        <v>625.54</v>
      </c>
    </row>
    <row r="107" spans="1:10" x14ac:dyDescent="0.25">
      <c r="A107">
        <v>20221219</v>
      </c>
      <c r="B107" t="s">
        <v>75</v>
      </c>
      <c r="C107" t="s">
        <v>12</v>
      </c>
      <c r="D107" t="s">
        <v>76</v>
      </c>
      <c r="E107" t="s">
        <v>24</v>
      </c>
      <c r="F107" t="s">
        <v>34</v>
      </c>
      <c r="G107">
        <v>15</v>
      </c>
      <c r="H107" t="s">
        <v>25</v>
      </c>
      <c r="I107" t="s">
        <v>193</v>
      </c>
      <c r="J107">
        <v>690.54</v>
      </c>
    </row>
    <row r="108" spans="1:10" x14ac:dyDescent="0.25">
      <c r="A108">
        <v>20221219</v>
      </c>
      <c r="B108" t="s">
        <v>194</v>
      </c>
      <c r="C108" t="s">
        <v>12</v>
      </c>
      <c r="D108" t="s">
        <v>195</v>
      </c>
      <c r="E108" t="s">
        <v>33</v>
      </c>
      <c r="F108" t="s">
        <v>34</v>
      </c>
      <c r="G108">
        <v>50</v>
      </c>
      <c r="H108" t="s">
        <v>35</v>
      </c>
      <c r="I108" t="s">
        <v>196</v>
      </c>
      <c r="J108">
        <v>675.54</v>
      </c>
    </row>
    <row r="109" spans="1:10" x14ac:dyDescent="0.25">
      <c r="A109">
        <v>20221223</v>
      </c>
      <c r="B109" t="s">
        <v>11</v>
      </c>
      <c r="C109" t="s">
        <v>12</v>
      </c>
      <c r="D109" t="s">
        <v>13</v>
      </c>
      <c r="E109" t="s">
        <v>14</v>
      </c>
      <c r="F109" t="s">
        <v>15</v>
      </c>
      <c r="G109">
        <v>15.73</v>
      </c>
      <c r="H109" t="s">
        <v>16</v>
      </c>
      <c r="I109" t="s">
        <v>192</v>
      </c>
      <c r="J109">
        <v>674.81</v>
      </c>
    </row>
    <row r="110" spans="1:10" x14ac:dyDescent="0.25">
      <c r="A110">
        <v>20221226</v>
      </c>
      <c r="B110" t="s">
        <v>18</v>
      </c>
      <c r="C110" t="s">
        <v>12</v>
      </c>
      <c r="E110" t="s">
        <v>19</v>
      </c>
      <c r="F110" t="s">
        <v>15</v>
      </c>
      <c r="G110">
        <v>22.72</v>
      </c>
      <c r="H110" t="s">
        <v>20</v>
      </c>
      <c r="I110" t="s">
        <v>191</v>
      </c>
      <c r="J110">
        <v>652.09</v>
      </c>
    </row>
    <row r="111" spans="1:10" x14ac:dyDescent="0.25">
      <c r="A111">
        <v>20230109</v>
      </c>
      <c r="B111" t="s">
        <v>187</v>
      </c>
      <c r="C111" t="s">
        <v>12</v>
      </c>
      <c r="D111" t="s">
        <v>32</v>
      </c>
      <c r="E111" t="s">
        <v>24</v>
      </c>
      <c r="F111" t="s">
        <v>15</v>
      </c>
      <c r="G111">
        <v>50</v>
      </c>
      <c r="H111" t="s">
        <v>25</v>
      </c>
      <c r="I111" t="s">
        <v>188</v>
      </c>
      <c r="J111">
        <v>572.09</v>
      </c>
    </row>
    <row r="112" spans="1:10" x14ac:dyDescent="0.25">
      <c r="A112">
        <v>20230109</v>
      </c>
      <c r="B112" t="s">
        <v>189</v>
      </c>
      <c r="C112" t="s">
        <v>12</v>
      </c>
      <c r="D112" t="s">
        <v>88</v>
      </c>
      <c r="E112" t="s">
        <v>24</v>
      </c>
      <c r="F112" t="s">
        <v>15</v>
      </c>
      <c r="G112">
        <v>30</v>
      </c>
      <c r="H112" t="s">
        <v>25</v>
      </c>
      <c r="I112" t="s">
        <v>190</v>
      </c>
      <c r="J112">
        <v>622.09</v>
      </c>
    </row>
    <row r="113" spans="1:10" x14ac:dyDescent="0.25">
      <c r="A113">
        <v>20230120</v>
      </c>
      <c r="B113" t="s">
        <v>40</v>
      </c>
      <c r="C113" t="s">
        <v>12</v>
      </c>
      <c r="D113" t="s">
        <v>41</v>
      </c>
      <c r="E113" t="s">
        <v>42</v>
      </c>
      <c r="F113" t="s">
        <v>34</v>
      </c>
      <c r="G113">
        <v>59</v>
      </c>
      <c r="H113" t="s">
        <v>43</v>
      </c>
      <c r="I113" t="s">
        <v>186</v>
      </c>
      <c r="J113">
        <v>631.09</v>
      </c>
    </row>
    <row r="114" spans="1:10" x14ac:dyDescent="0.25">
      <c r="A114">
        <v>20230126</v>
      </c>
      <c r="B114" t="s">
        <v>18</v>
      </c>
      <c r="C114" t="s">
        <v>12</v>
      </c>
      <c r="E114" t="s">
        <v>19</v>
      </c>
      <c r="F114" t="s">
        <v>15</v>
      </c>
      <c r="G114">
        <v>23.81</v>
      </c>
      <c r="H114" t="s">
        <v>20</v>
      </c>
      <c r="I114" t="s">
        <v>185</v>
      </c>
      <c r="J114">
        <v>607.28</v>
      </c>
    </row>
    <row r="115" spans="1:10" x14ac:dyDescent="0.25">
      <c r="A115">
        <v>20230208</v>
      </c>
      <c r="B115" t="s">
        <v>182</v>
      </c>
      <c r="C115" t="s">
        <v>12</v>
      </c>
      <c r="D115" t="s">
        <v>183</v>
      </c>
      <c r="E115" t="s">
        <v>24</v>
      </c>
      <c r="F115" t="s">
        <v>15</v>
      </c>
      <c r="G115">
        <v>30</v>
      </c>
      <c r="H115" t="s">
        <v>25</v>
      </c>
      <c r="I115" t="s">
        <v>184</v>
      </c>
      <c r="J115">
        <v>577.28</v>
      </c>
    </row>
    <row r="116" spans="1:10" x14ac:dyDescent="0.25">
      <c r="A116">
        <v>20230213</v>
      </c>
      <c r="B116" t="s">
        <v>179</v>
      </c>
      <c r="C116" t="s">
        <v>12</v>
      </c>
      <c r="D116" t="s">
        <v>180</v>
      </c>
      <c r="E116" t="s">
        <v>33</v>
      </c>
      <c r="F116" t="s">
        <v>34</v>
      </c>
      <c r="G116">
        <v>30</v>
      </c>
      <c r="H116" t="s">
        <v>35</v>
      </c>
      <c r="I116" t="s">
        <v>181</v>
      </c>
      <c r="J116">
        <v>607.28</v>
      </c>
    </row>
    <row r="117" spans="1:10" x14ac:dyDescent="0.25">
      <c r="A117">
        <v>20230226</v>
      </c>
      <c r="B117" t="s">
        <v>18</v>
      </c>
      <c r="C117" t="s">
        <v>12</v>
      </c>
      <c r="E117" t="s">
        <v>19</v>
      </c>
      <c r="F117" t="s">
        <v>15</v>
      </c>
      <c r="G117">
        <v>22.72</v>
      </c>
      <c r="H117" t="s">
        <v>20</v>
      </c>
      <c r="I117" t="s">
        <v>178</v>
      </c>
      <c r="J117">
        <v>584.55999999999995</v>
      </c>
    </row>
    <row r="118" spans="1:10" x14ac:dyDescent="0.25">
      <c r="A118">
        <v>20230310</v>
      </c>
      <c r="B118" t="s">
        <v>176</v>
      </c>
      <c r="C118" t="s">
        <v>12</v>
      </c>
      <c r="E118" t="s">
        <v>24</v>
      </c>
      <c r="F118" t="s">
        <v>34</v>
      </c>
      <c r="G118">
        <v>250</v>
      </c>
      <c r="H118" t="s">
        <v>25</v>
      </c>
      <c r="I118" t="s">
        <v>177</v>
      </c>
      <c r="J118">
        <v>834.56</v>
      </c>
    </row>
    <row r="119" spans="1:10" x14ac:dyDescent="0.25">
      <c r="A119">
        <v>20230313</v>
      </c>
      <c r="B119" t="s">
        <v>141</v>
      </c>
      <c r="C119" t="s">
        <v>12</v>
      </c>
      <c r="D119" t="s">
        <v>142</v>
      </c>
      <c r="E119" t="s">
        <v>24</v>
      </c>
      <c r="F119" t="s">
        <v>15</v>
      </c>
      <c r="G119">
        <v>623.5</v>
      </c>
      <c r="H119" t="s">
        <v>25</v>
      </c>
      <c r="I119" t="s">
        <v>175</v>
      </c>
      <c r="J119">
        <v>211.06</v>
      </c>
    </row>
    <row r="120" spans="1:10" x14ac:dyDescent="0.25">
      <c r="A120">
        <v>20230326</v>
      </c>
      <c r="B120" t="s">
        <v>18</v>
      </c>
      <c r="C120" t="s">
        <v>12</v>
      </c>
      <c r="E120" t="s">
        <v>19</v>
      </c>
      <c r="F120" t="s">
        <v>15</v>
      </c>
      <c r="G120">
        <v>22.5</v>
      </c>
      <c r="H120" t="s">
        <v>20</v>
      </c>
      <c r="I120" t="s">
        <v>174</v>
      </c>
      <c r="J120">
        <v>188.56</v>
      </c>
    </row>
    <row r="121" spans="1:10" x14ac:dyDescent="0.25">
      <c r="A121">
        <v>20230415</v>
      </c>
      <c r="B121" t="s">
        <v>134</v>
      </c>
      <c r="C121" t="s">
        <v>12</v>
      </c>
      <c r="D121" t="s">
        <v>135</v>
      </c>
      <c r="E121" t="s">
        <v>24</v>
      </c>
      <c r="F121" t="s">
        <v>34</v>
      </c>
      <c r="G121">
        <v>30</v>
      </c>
      <c r="H121" t="s">
        <v>25</v>
      </c>
      <c r="I121" t="s">
        <v>173</v>
      </c>
      <c r="J121">
        <v>218.56</v>
      </c>
    </row>
    <row r="122" spans="1:10" x14ac:dyDescent="0.25">
      <c r="A122">
        <v>20230418</v>
      </c>
      <c r="B122" t="s">
        <v>170</v>
      </c>
      <c r="C122" t="s">
        <v>12</v>
      </c>
      <c r="D122" t="s">
        <v>171</v>
      </c>
      <c r="E122" t="s">
        <v>33</v>
      </c>
      <c r="F122" t="s">
        <v>34</v>
      </c>
      <c r="G122">
        <v>15</v>
      </c>
      <c r="H122" t="s">
        <v>35</v>
      </c>
      <c r="I122" t="s">
        <v>172</v>
      </c>
      <c r="J122">
        <v>233.56</v>
      </c>
    </row>
    <row r="123" spans="1:10" x14ac:dyDescent="0.25">
      <c r="A123">
        <v>20230423</v>
      </c>
      <c r="B123" t="s">
        <v>167</v>
      </c>
      <c r="C123" t="s">
        <v>12</v>
      </c>
      <c r="D123" t="s">
        <v>168</v>
      </c>
      <c r="E123" t="s">
        <v>33</v>
      </c>
      <c r="F123" t="s">
        <v>34</v>
      </c>
      <c r="G123">
        <v>15</v>
      </c>
      <c r="H123" t="s">
        <v>35</v>
      </c>
      <c r="I123" t="s">
        <v>169</v>
      </c>
      <c r="J123">
        <v>248.56</v>
      </c>
    </row>
    <row r="124" spans="1:10" x14ac:dyDescent="0.25">
      <c r="A124">
        <v>20230425</v>
      </c>
      <c r="B124" t="s">
        <v>18</v>
      </c>
      <c r="C124" t="s">
        <v>12</v>
      </c>
      <c r="E124" t="s">
        <v>19</v>
      </c>
      <c r="F124" t="s">
        <v>15</v>
      </c>
      <c r="G124">
        <v>22.37</v>
      </c>
      <c r="H124" t="s">
        <v>20</v>
      </c>
      <c r="I124" t="s">
        <v>166</v>
      </c>
      <c r="J124">
        <v>226.19</v>
      </c>
    </row>
    <row r="125" spans="1:10" x14ac:dyDescent="0.25">
      <c r="A125">
        <v>20230517</v>
      </c>
      <c r="B125" t="s">
        <v>31</v>
      </c>
      <c r="C125" t="s">
        <v>12</v>
      </c>
      <c r="D125" t="s">
        <v>32</v>
      </c>
      <c r="E125" t="s">
        <v>33</v>
      </c>
      <c r="F125" t="s">
        <v>34</v>
      </c>
      <c r="G125">
        <v>2100</v>
      </c>
      <c r="H125" t="s">
        <v>35</v>
      </c>
      <c r="I125" t="s">
        <v>165</v>
      </c>
      <c r="J125">
        <v>2326.19</v>
      </c>
    </row>
    <row r="126" spans="1:10" x14ac:dyDescent="0.25">
      <c r="A126">
        <v>20230524</v>
      </c>
      <c r="B126" t="s">
        <v>156</v>
      </c>
      <c r="C126" t="s">
        <v>12</v>
      </c>
      <c r="D126" t="s">
        <v>157</v>
      </c>
      <c r="E126" t="s">
        <v>24</v>
      </c>
      <c r="F126" t="s">
        <v>15</v>
      </c>
      <c r="G126">
        <v>700</v>
      </c>
      <c r="H126" t="s">
        <v>25</v>
      </c>
      <c r="I126" t="s">
        <v>158</v>
      </c>
      <c r="J126">
        <v>226.19</v>
      </c>
    </row>
    <row r="127" spans="1:10" x14ac:dyDescent="0.25">
      <c r="A127">
        <v>20230524</v>
      </c>
      <c r="B127" t="s">
        <v>159</v>
      </c>
      <c r="C127" t="s">
        <v>12</v>
      </c>
      <c r="D127" t="s">
        <v>160</v>
      </c>
      <c r="E127" t="s">
        <v>24</v>
      </c>
      <c r="F127" t="s">
        <v>15</v>
      </c>
      <c r="G127">
        <v>700</v>
      </c>
      <c r="H127" t="s">
        <v>25</v>
      </c>
      <c r="I127" t="s">
        <v>161</v>
      </c>
      <c r="J127">
        <v>926.19</v>
      </c>
    </row>
    <row r="128" spans="1:10" x14ac:dyDescent="0.25">
      <c r="A128">
        <v>20230524</v>
      </c>
      <c r="B128" t="s">
        <v>162</v>
      </c>
      <c r="C128" t="s">
        <v>12</v>
      </c>
      <c r="D128" t="s">
        <v>163</v>
      </c>
      <c r="E128" t="s">
        <v>24</v>
      </c>
      <c r="F128" t="s">
        <v>15</v>
      </c>
      <c r="G128">
        <v>700</v>
      </c>
      <c r="H128" t="s">
        <v>25</v>
      </c>
      <c r="I128" t="s">
        <v>164</v>
      </c>
      <c r="J128">
        <v>1626.19</v>
      </c>
    </row>
    <row r="129" spans="1:11" x14ac:dyDescent="0.25">
      <c r="A129">
        <v>20230526</v>
      </c>
      <c r="B129" t="s">
        <v>18</v>
      </c>
      <c r="C129" t="s">
        <v>12</v>
      </c>
      <c r="E129" t="s">
        <v>19</v>
      </c>
      <c r="F129" t="s">
        <v>15</v>
      </c>
      <c r="G129">
        <v>22.72</v>
      </c>
      <c r="H129" t="s">
        <v>20</v>
      </c>
      <c r="I129" t="s">
        <v>155</v>
      </c>
      <c r="J129">
        <v>203.47</v>
      </c>
    </row>
    <row r="130" spans="1:11" x14ac:dyDescent="0.25">
      <c r="A130">
        <v>20230603</v>
      </c>
      <c r="B130" t="s">
        <v>153</v>
      </c>
      <c r="C130" t="s">
        <v>12</v>
      </c>
      <c r="E130" t="s">
        <v>24</v>
      </c>
      <c r="F130" t="s">
        <v>34</v>
      </c>
      <c r="G130">
        <v>100</v>
      </c>
      <c r="H130" t="s">
        <v>25</v>
      </c>
      <c r="I130" t="s">
        <v>154</v>
      </c>
      <c r="J130">
        <v>303.47000000000003</v>
      </c>
    </row>
    <row r="131" spans="1:11" x14ac:dyDescent="0.25">
      <c r="A131">
        <v>20230605</v>
      </c>
      <c r="B131" t="s">
        <v>112</v>
      </c>
      <c r="C131" t="s">
        <v>12</v>
      </c>
      <c r="D131" t="s">
        <v>113</v>
      </c>
      <c r="E131" t="s">
        <v>24</v>
      </c>
      <c r="F131" t="s">
        <v>15</v>
      </c>
      <c r="G131">
        <v>232.32</v>
      </c>
      <c r="H131" t="s">
        <v>25</v>
      </c>
      <c r="I131" t="s">
        <v>152</v>
      </c>
      <c r="J131">
        <v>71.150000000000006</v>
      </c>
    </row>
    <row r="132" spans="1:11" x14ac:dyDescent="0.25">
      <c r="A132">
        <v>20230622</v>
      </c>
      <c r="B132" t="s">
        <v>149</v>
      </c>
      <c r="C132" t="s">
        <v>12</v>
      </c>
      <c r="D132" t="s">
        <v>150</v>
      </c>
      <c r="E132" t="s">
        <v>33</v>
      </c>
      <c r="F132" t="s">
        <v>34</v>
      </c>
      <c r="G132">
        <v>150</v>
      </c>
      <c r="H132" t="s">
        <v>35</v>
      </c>
      <c r="I132" t="s">
        <v>151</v>
      </c>
      <c r="J132">
        <v>221.15</v>
      </c>
    </row>
    <row r="133" spans="1:11" x14ac:dyDescent="0.25">
      <c r="A133">
        <v>20230626</v>
      </c>
      <c r="B133" t="s">
        <v>22</v>
      </c>
      <c r="C133" t="s">
        <v>12</v>
      </c>
      <c r="D133" t="s">
        <v>23</v>
      </c>
      <c r="E133" t="s">
        <v>24</v>
      </c>
      <c r="F133" t="s">
        <v>15</v>
      </c>
      <c r="G133">
        <v>181.5</v>
      </c>
      <c r="H133" t="s">
        <v>25</v>
      </c>
      <c r="I133" t="s">
        <v>147</v>
      </c>
      <c r="J133">
        <v>16.71</v>
      </c>
    </row>
    <row r="134" spans="1:11" x14ac:dyDescent="0.25">
      <c r="A134">
        <v>20230626</v>
      </c>
      <c r="B134" t="s">
        <v>18</v>
      </c>
      <c r="C134" t="s">
        <v>12</v>
      </c>
      <c r="E134" t="s">
        <v>19</v>
      </c>
      <c r="F134" t="s">
        <v>15</v>
      </c>
      <c r="G134">
        <v>22.94</v>
      </c>
      <c r="H134" t="s">
        <v>20</v>
      </c>
      <c r="I134" t="s">
        <v>148</v>
      </c>
      <c r="J134">
        <v>198.21</v>
      </c>
    </row>
    <row r="135" spans="1:11" x14ac:dyDescent="0.25">
      <c r="A135" s="7" t="s">
        <v>403</v>
      </c>
    </row>
    <row r="136" spans="1:11" s="7" customFormat="1" x14ac:dyDescent="0.25">
      <c r="A136" s="7">
        <v>20230707</v>
      </c>
      <c r="B136" s="7" t="s">
        <v>144</v>
      </c>
      <c r="C136" s="7" t="s">
        <v>12</v>
      </c>
      <c r="D136" s="7" t="s">
        <v>145</v>
      </c>
      <c r="E136" s="7" t="s">
        <v>33</v>
      </c>
      <c r="F136" s="7" t="s">
        <v>34</v>
      </c>
      <c r="G136" s="7">
        <v>1147.8</v>
      </c>
      <c r="H136" s="7" t="s">
        <v>35</v>
      </c>
      <c r="I136" s="7" t="s">
        <v>146</v>
      </c>
      <c r="J136" s="7">
        <v>1164.51</v>
      </c>
      <c r="K136" s="7" t="s">
        <v>453</v>
      </c>
    </row>
    <row r="137" spans="1:11" x14ac:dyDescent="0.25">
      <c r="A137">
        <v>20230711</v>
      </c>
      <c r="B137" t="s">
        <v>141</v>
      </c>
      <c r="C137" t="s">
        <v>12</v>
      </c>
      <c r="D137" t="s">
        <v>142</v>
      </c>
      <c r="E137" t="s">
        <v>24</v>
      </c>
      <c r="F137" t="s">
        <v>15</v>
      </c>
      <c r="G137">
        <v>718.9</v>
      </c>
      <c r="H137" t="s">
        <v>25</v>
      </c>
      <c r="I137" t="s">
        <v>143</v>
      </c>
      <c r="J137">
        <v>445.61</v>
      </c>
    </row>
    <row r="138" spans="1:11" x14ac:dyDescent="0.25">
      <c r="A138">
        <v>20230712</v>
      </c>
      <c r="B138" t="s">
        <v>138</v>
      </c>
      <c r="C138" t="s">
        <v>12</v>
      </c>
      <c r="D138" t="s">
        <v>139</v>
      </c>
      <c r="E138" t="s">
        <v>24</v>
      </c>
      <c r="F138" t="s">
        <v>34</v>
      </c>
      <c r="G138">
        <v>300.8</v>
      </c>
      <c r="H138" t="s">
        <v>25</v>
      </c>
      <c r="I138" t="s">
        <v>140</v>
      </c>
      <c r="J138">
        <v>746.41</v>
      </c>
    </row>
    <row r="139" spans="1:11" x14ac:dyDescent="0.25">
      <c r="A139">
        <v>20230717</v>
      </c>
      <c r="B139" t="s">
        <v>134</v>
      </c>
      <c r="C139" t="s">
        <v>12</v>
      </c>
      <c r="D139" t="s">
        <v>135</v>
      </c>
      <c r="E139" t="s">
        <v>24</v>
      </c>
      <c r="F139" t="s">
        <v>34</v>
      </c>
      <c r="G139">
        <v>15</v>
      </c>
      <c r="H139" t="s">
        <v>25</v>
      </c>
      <c r="I139" t="s">
        <v>136</v>
      </c>
      <c r="J139">
        <v>776.41</v>
      </c>
    </row>
    <row r="140" spans="1:11" x14ac:dyDescent="0.25">
      <c r="A140">
        <v>20230717</v>
      </c>
      <c r="B140" t="s">
        <v>134</v>
      </c>
      <c r="C140" t="s">
        <v>12</v>
      </c>
      <c r="D140" t="s">
        <v>135</v>
      </c>
      <c r="E140" t="s">
        <v>24</v>
      </c>
      <c r="F140" t="s">
        <v>34</v>
      </c>
      <c r="G140">
        <v>15</v>
      </c>
      <c r="H140" t="s">
        <v>25</v>
      </c>
      <c r="I140" t="s">
        <v>137</v>
      </c>
      <c r="J140">
        <v>761.41</v>
      </c>
    </row>
    <row r="141" spans="1:11" x14ac:dyDescent="0.25">
      <c r="A141">
        <v>20230719</v>
      </c>
      <c r="B141" t="s">
        <v>131</v>
      </c>
      <c r="C141" t="s">
        <v>12</v>
      </c>
      <c r="D141" t="s">
        <v>132</v>
      </c>
      <c r="E141" t="s">
        <v>33</v>
      </c>
      <c r="F141" t="s">
        <v>34</v>
      </c>
      <c r="G141">
        <v>50</v>
      </c>
      <c r="H141" t="s">
        <v>35</v>
      </c>
      <c r="I141" t="s">
        <v>133</v>
      </c>
      <c r="J141">
        <v>826.41</v>
      </c>
    </row>
    <row r="142" spans="1:11" x14ac:dyDescent="0.25">
      <c r="A142">
        <v>20230720</v>
      </c>
      <c r="B142" t="s">
        <v>128</v>
      </c>
      <c r="C142" t="s">
        <v>12</v>
      </c>
      <c r="D142" t="s">
        <v>129</v>
      </c>
      <c r="E142" t="s">
        <v>24</v>
      </c>
      <c r="F142" t="s">
        <v>34</v>
      </c>
      <c r="G142">
        <v>30</v>
      </c>
      <c r="H142" t="s">
        <v>25</v>
      </c>
      <c r="I142" t="s">
        <v>130</v>
      </c>
      <c r="J142">
        <v>856.41</v>
      </c>
    </row>
    <row r="143" spans="1:11" x14ac:dyDescent="0.25">
      <c r="A143">
        <v>20230724</v>
      </c>
      <c r="B143" t="s">
        <v>40</v>
      </c>
      <c r="C143" t="s">
        <v>12</v>
      </c>
      <c r="D143" t="s">
        <v>41</v>
      </c>
      <c r="E143" t="s">
        <v>42</v>
      </c>
      <c r="F143" t="s">
        <v>34</v>
      </c>
      <c r="G143">
        <v>72</v>
      </c>
      <c r="H143" t="s">
        <v>43</v>
      </c>
      <c r="I143" t="s">
        <v>127</v>
      </c>
      <c r="J143">
        <v>928.41</v>
      </c>
    </row>
    <row r="144" spans="1:11" x14ac:dyDescent="0.25">
      <c r="A144">
        <v>20230726</v>
      </c>
      <c r="B144" t="s">
        <v>18</v>
      </c>
      <c r="C144" t="s">
        <v>12</v>
      </c>
      <c r="E144" t="s">
        <v>19</v>
      </c>
      <c r="F144" t="s">
        <v>15</v>
      </c>
      <c r="G144">
        <v>22.81</v>
      </c>
      <c r="H144" t="s">
        <v>20</v>
      </c>
      <c r="I144" t="s">
        <v>126</v>
      </c>
      <c r="J144">
        <v>905.6</v>
      </c>
    </row>
    <row r="145" spans="1:10" x14ac:dyDescent="0.25">
      <c r="A145">
        <v>20230727</v>
      </c>
      <c r="B145" t="s">
        <v>123</v>
      </c>
      <c r="C145" t="s">
        <v>12</v>
      </c>
      <c r="D145" t="s">
        <v>124</v>
      </c>
      <c r="E145" t="s">
        <v>33</v>
      </c>
      <c r="F145" t="s">
        <v>34</v>
      </c>
      <c r="G145">
        <v>30</v>
      </c>
      <c r="H145" t="s">
        <v>35</v>
      </c>
      <c r="I145" t="s">
        <v>125</v>
      </c>
      <c r="J145">
        <v>935.6</v>
      </c>
    </row>
    <row r="146" spans="1:10" x14ac:dyDescent="0.25">
      <c r="A146">
        <v>20230826</v>
      </c>
      <c r="B146" t="s">
        <v>119</v>
      </c>
      <c r="C146" t="s">
        <v>12</v>
      </c>
      <c r="D146" t="s">
        <v>120</v>
      </c>
      <c r="E146" t="s">
        <v>33</v>
      </c>
      <c r="F146" t="s">
        <v>34</v>
      </c>
      <c r="G146">
        <v>15</v>
      </c>
      <c r="H146" t="s">
        <v>35</v>
      </c>
      <c r="I146" t="s">
        <v>121</v>
      </c>
      <c r="J146">
        <v>926.49</v>
      </c>
    </row>
    <row r="147" spans="1:10" x14ac:dyDescent="0.25">
      <c r="A147">
        <v>20230826</v>
      </c>
      <c r="B147" t="s">
        <v>18</v>
      </c>
      <c r="C147" t="s">
        <v>12</v>
      </c>
      <c r="E147" t="s">
        <v>19</v>
      </c>
      <c r="F147" t="s">
        <v>15</v>
      </c>
      <c r="G147">
        <v>24.11</v>
      </c>
      <c r="H147" t="s">
        <v>20</v>
      </c>
      <c r="I147" t="s">
        <v>122</v>
      </c>
      <c r="J147">
        <v>911.49</v>
      </c>
    </row>
    <row r="148" spans="1:10" x14ac:dyDescent="0.25">
      <c r="A148">
        <v>20230901</v>
      </c>
      <c r="B148" t="s">
        <v>22</v>
      </c>
      <c r="C148" t="s">
        <v>12</v>
      </c>
      <c r="D148" t="s">
        <v>23</v>
      </c>
      <c r="E148" t="s">
        <v>24</v>
      </c>
      <c r="F148" t="s">
        <v>15</v>
      </c>
      <c r="G148">
        <v>181.5</v>
      </c>
      <c r="H148" t="s">
        <v>25</v>
      </c>
      <c r="I148" t="s">
        <v>118</v>
      </c>
      <c r="J148">
        <v>744.99</v>
      </c>
    </row>
    <row r="149" spans="1:10" x14ac:dyDescent="0.25">
      <c r="A149">
        <v>20230907</v>
      </c>
      <c r="B149" t="s">
        <v>115</v>
      </c>
      <c r="C149" t="s">
        <v>12</v>
      </c>
      <c r="D149" t="s">
        <v>116</v>
      </c>
      <c r="E149" t="s">
        <v>33</v>
      </c>
      <c r="F149" t="s">
        <v>34</v>
      </c>
      <c r="G149">
        <v>30</v>
      </c>
      <c r="H149" t="s">
        <v>35</v>
      </c>
      <c r="I149" t="s">
        <v>117</v>
      </c>
      <c r="J149">
        <v>774.99</v>
      </c>
    </row>
    <row r="150" spans="1:10" x14ac:dyDescent="0.25">
      <c r="A150">
        <v>20230917</v>
      </c>
      <c r="B150" t="s">
        <v>112</v>
      </c>
      <c r="C150" t="s">
        <v>12</v>
      </c>
      <c r="D150" t="s">
        <v>113</v>
      </c>
      <c r="E150" t="s">
        <v>24</v>
      </c>
      <c r="F150" t="s">
        <v>15</v>
      </c>
      <c r="G150">
        <v>220.22</v>
      </c>
      <c r="H150" t="s">
        <v>25</v>
      </c>
      <c r="I150" t="s">
        <v>114</v>
      </c>
      <c r="J150">
        <v>554.77</v>
      </c>
    </row>
    <row r="151" spans="1:10" x14ac:dyDescent="0.25">
      <c r="A151">
        <v>20230919</v>
      </c>
      <c r="B151" t="s">
        <v>106</v>
      </c>
      <c r="C151" t="s">
        <v>12</v>
      </c>
      <c r="D151" t="s">
        <v>107</v>
      </c>
      <c r="E151" t="s">
        <v>33</v>
      </c>
      <c r="F151" t="s">
        <v>34</v>
      </c>
      <c r="G151">
        <v>30</v>
      </c>
      <c r="H151" t="s">
        <v>35</v>
      </c>
      <c r="I151" t="s">
        <v>108</v>
      </c>
      <c r="J151">
        <v>614.77</v>
      </c>
    </row>
    <row r="152" spans="1:10" x14ac:dyDescent="0.25">
      <c r="A152">
        <v>20230919</v>
      </c>
      <c r="B152" t="s">
        <v>109</v>
      </c>
      <c r="C152" t="s">
        <v>12</v>
      </c>
      <c r="D152" t="s">
        <v>110</v>
      </c>
      <c r="E152" t="s">
        <v>24</v>
      </c>
      <c r="F152" t="s">
        <v>34</v>
      </c>
      <c r="G152">
        <v>30</v>
      </c>
      <c r="H152" t="s">
        <v>25</v>
      </c>
      <c r="I152" t="s">
        <v>111</v>
      </c>
      <c r="J152">
        <v>584.77</v>
      </c>
    </row>
    <row r="153" spans="1:10" x14ac:dyDescent="0.25">
      <c r="A153">
        <v>20230924</v>
      </c>
      <c r="B153" t="s">
        <v>97</v>
      </c>
      <c r="C153" t="s">
        <v>12</v>
      </c>
      <c r="D153" t="s">
        <v>98</v>
      </c>
      <c r="E153" t="s">
        <v>33</v>
      </c>
      <c r="F153" t="s">
        <v>34</v>
      </c>
      <c r="G153">
        <v>37.5</v>
      </c>
      <c r="H153" t="s">
        <v>35</v>
      </c>
      <c r="I153" t="s">
        <v>99</v>
      </c>
      <c r="J153">
        <v>704.77</v>
      </c>
    </row>
    <row r="154" spans="1:10" x14ac:dyDescent="0.25">
      <c r="A154">
        <v>20230924</v>
      </c>
      <c r="B154" t="s">
        <v>100</v>
      </c>
      <c r="C154" t="s">
        <v>12</v>
      </c>
      <c r="D154" t="s">
        <v>101</v>
      </c>
      <c r="E154" t="s">
        <v>33</v>
      </c>
      <c r="F154" t="s">
        <v>34</v>
      </c>
      <c r="G154">
        <v>22.5</v>
      </c>
      <c r="H154" t="s">
        <v>35</v>
      </c>
      <c r="I154" t="s">
        <v>102</v>
      </c>
      <c r="J154">
        <v>667.27</v>
      </c>
    </row>
    <row r="155" spans="1:10" x14ac:dyDescent="0.25">
      <c r="A155">
        <v>20230924</v>
      </c>
      <c r="B155" t="s">
        <v>103</v>
      </c>
      <c r="C155" t="s">
        <v>12</v>
      </c>
      <c r="D155" t="s">
        <v>104</v>
      </c>
      <c r="E155" t="s">
        <v>24</v>
      </c>
      <c r="F155" t="s">
        <v>34</v>
      </c>
      <c r="G155">
        <v>30</v>
      </c>
      <c r="H155" t="s">
        <v>25</v>
      </c>
      <c r="I155" t="s">
        <v>105</v>
      </c>
      <c r="J155">
        <v>644.77</v>
      </c>
    </row>
    <row r="156" spans="1:10" x14ac:dyDescent="0.25">
      <c r="A156">
        <v>20230926</v>
      </c>
      <c r="B156" t="s">
        <v>93</v>
      </c>
      <c r="C156" t="s">
        <v>12</v>
      </c>
      <c r="D156" t="s">
        <v>94</v>
      </c>
      <c r="E156" t="s">
        <v>33</v>
      </c>
      <c r="F156" t="s">
        <v>34</v>
      </c>
      <c r="G156">
        <v>30</v>
      </c>
      <c r="H156" t="s">
        <v>35</v>
      </c>
      <c r="I156" t="s">
        <v>95</v>
      </c>
      <c r="J156">
        <v>712.49</v>
      </c>
    </row>
    <row r="157" spans="1:10" x14ac:dyDescent="0.25">
      <c r="A157">
        <v>20230926</v>
      </c>
      <c r="B157" t="s">
        <v>18</v>
      </c>
      <c r="C157" t="s">
        <v>12</v>
      </c>
      <c r="E157" t="s">
        <v>19</v>
      </c>
      <c r="F157" t="s">
        <v>15</v>
      </c>
      <c r="G157">
        <v>22.28</v>
      </c>
      <c r="H157" t="s">
        <v>20</v>
      </c>
      <c r="I157" t="s">
        <v>96</v>
      </c>
      <c r="J157">
        <v>682.49</v>
      </c>
    </row>
    <row r="158" spans="1:10" x14ac:dyDescent="0.25">
      <c r="A158">
        <v>20230928</v>
      </c>
      <c r="B158" t="s">
        <v>90</v>
      </c>
      <c r="C158" t="s">
        <v>12</v>
      </c>
      <c r="D158" t="s">
        <v>91</v>
      </c>
      <c r="E158" t="s">
        <v>24</v>
      </c>
      <c r="F158" t="s">
        <v>34</v>
      </c>
      <c r="G158">
        <v>15</v>
      </c>
      <c r="H158" t="s">
        <v>25</v>
      </c>
      <c r="I158" t="s">
        <v>92</v>
      </c>
      <c r="J158">
        <v>727.49</v>
      </c>
    </row>
    <row r="159" spans="1:10" x14ac:dyDescent="0.25">
      <c r="A159">
        <v>20230929</v>
      </c>
      <c r="B159" t="s">
        <v>78</v>
      </c>
      <c r="C159" t="s">
        <v>12</v>
      </c>
      <c r="D159" t="s">
        <v>79</v>
      </c>
      <c r="E159" t="s">
        <v>24</v>
      </c>
      <c r="F159" t="s">
        <v>15</v>
      </c>
      <c r="G159">
        <v>329.65</v>
      </c>
      <c r="H159" t="s">
        <v>25</v>
      </c>
      <c r="I159" t="s">
        <v>80</v>
      </c>
      <c r="J159">
        <v>472.84</v>
      </c>
    </row>
    <row r="160" spans="1:10" x14ac:dyDescent="0.25">
      <c r="A160">
        <v>20230929</v>
      </c>
      <c r="B160" t="s">
        <v>81</v>
      </c>
      <c r="C160" t="s">
        <v>12</v>
      </c>
      <c r="D160" t="s">
        <v>82</v>
      </c>
      <c r="E160" t="s">
        <v>24</v>
      </c>
      <c r="F160" t="s">
        <v>34</v>
      </c>
      <c r="G160">
        <v>22.5</v>
      </c>
      <c r="H160" t="s">
        <v>25</v>
      </c>
      <c r="I160" t="s">
        <v>83</v>
      </c>
      <c r="J160">
        <v>802.49</v>
      </c>
    </row>
    <row r="161" spans="1:10" x14ac:dyDescent="0.25">
      <c r="A161">
        <v>20230929</v>
      </c>
      <c r="B161" t="s">
        <v>84</v>
      </c>
      <c r="C161" t="s">
        <v>12</v>
      </c>
      <c r="D161" t="s">
        <v>85</v>
      </c>
      <c r="E161" t="s">
        <v>24</v>
      </c>
      <c r="F161" t="s">
        <v>34</v>
      </c>
      <c r="G161">
        <v>22.5</v>
      </c>
      <c r="H161" t="s">
        <v>25</v>
      </c>
      <c r="I161" t="s">
        <v>86</v>
      </c>
      <c r="J161">
        <v>779.99</v>
      </c>
    </row>
    <row r="162" spans="1:10" x14ac:dyDescent="0.25">
      <c r="A162">
        <v>20230929</v>
      </c>
      <c r="B162" t="s">
        <v>87</v>
      </c>
      <c r="C162" t="s">
        <v>12</v>
      </c>
      <c r="D162" t="s">
        <v>88</v>
      </c>
      <c r="E162" t="s">
        <v>33</v>
      </c>
      <c r="F162" t="s">
        <v>34</v>
      </c>
      <c r="G162">
        <v>30</v>
      </c>
      <c r="H162" t="s">
        <v>35</v>
      </c>
      <c r="I162" t="s">
        <v>89</v>
      </c>
      <c r="J162">
        <v>757.49</v>
      </c>
    </row>
    <row r="163" spans="1:10" x14ac:dyDescent="0.25">
      <c r="A163">
        <v>20231002</v>
      </c>
      <c r="B163" t="s">
        <v>75</v>
      </c>
      <c r="C163" t="s">
        <v>12</v>
      </c>
      <c r="D163" t="s">
        <v>76</v>
      </c>
      <c r="E163" t="s">
        <v>24</v>
      </c>
      <c r="F163" t="s">
        <v>34</v>
      </c>
      <c r="G163">
        <v>15</v>
      </c>
      <c r="H163" t="s">
        <v>25</v>
      </c>
      <c r="I163" t="s">
        <v>77</v>
      </c>
      <c r="J163">
        <v>487.84</v>
      </c>
    </row>
    <row r="164" spans="1:10" x14ac:dyDescent="0.25">
      <c r="A164">
        <v>20231004</v>
      </c>
      <c r="B164" t="s">
        <v>72</v>
      </c>
      <c r="C164" t="s">
        <v>12</v>
      </c>
      <c r="D164" t="s">
        <v>73</v>
      </c>
      <c r="E164" t="s">
        <v>24</v>
      </c>
      <c r="F164" t="s">
        <v>34</v>
      </c>
      <c r="G164">
        <v>45</v>
      </c>
      <c r="H164" t="s">
        <v>25</v>
      </c>
      <c r="I164" t="s">
        <v>74</v>
      </c>
      <c r="J164">
        <v>532.84</v>
      </c>
    </row>
    <row r="165" spans="1:10" x14ac:dyDescent="0.25">
      <c r="A165">
        <v>20231006</v>
      </c>
      <c r="B165" t="s">
        <v>69</v>
      </c>
      <c r="C165" t="s">
        <v>12</v>
      </c>
      <c r="D165" t="s">
        <v>70</v>
      </c>
      <c r="E165" t="s">
        <v>24</v>
      </c>
      <c r="F165" t="s">
        <v>34</v>
      </c>
      <c r="G165">
        <v>15</v>
      </c>
      <c r="H165" t="s">
        <v>25</v>
      </c>
      <c r="I165" t="s">
        <v>71</v>
      </c>
      <c r="J165">
        <v>547.84</v>
      </c>
    </row>
    <row r="166" spans="1:10" x14ac:dyDescent="0.25">
      <c r="A166">
        <v>20231007</v>
      </c>
      <c r="B166" t="s">
        <v>66</v>
      </c>
      <c r="C166" t="s">
        <v>12</v>
      </c>
      <c r="D166" t="s">
        <v>67</v>
      </c>
      <c r="E166" t="s">
        <v>33</v>
      </c>
      <c r="F166" t="s">
        <v>34</v>
      </c>
      <c r="G166">
        <v>366</v>
      </c>
      <c r="H166" t="s">
        <v>35</v>
      </c>
      <c r="I166" t="s">
        <v>68</v>
      </c>
      <c r="J166">
        <v>913.84</v>
      </c>
    </row>
    <row r="167" spans="1:10" x14ac:dyDescent="0.25">
      <c r="A167">
        <v>20231011</v>
      </c>
      <c r="B167" t="s">
        <v>63</v>
      </c>
      <c r="C167" t="s">
        <v>12</v>
      </c>
      <c r="D167" t="s">
        <v>64</v>
      </c>
      <c r="E167" t="s">
        <v>24</v>
      </c>
      <c r="F167" t="s">
        <v>34</v>
      </c>
      <c r="G167">
        <v>30</v>
      </c>
      <c r="H167" t="s">
        <v>25</v>
      </c>
      <c r="I167" t="s">
        <v>65</v>
      </c>
      <c r="J167">
        <v>943.84</v>
      </c>
    </row>
    <row r="168" spans="1:10" x14ac:dyDescent="0.25">
      <c r="A168">
        <v>20231012</v>
      </c>
      <c r="B168" t="s">
        <v>60</v>
      </c>
      <c r="C168" t="s">
        <v>12</v>
      </c>
      <c r="D168" t="s">
        <v>61</v>
      </c>
      <c r="E168" t="s">
        <v>33</v>
      </c>
      <c r="F168" t="s">
        <v>34</v>
      </c>
      <c r="G168">
        <v>15</v>
      </c>
      <c r="H168" t="s">
        <v>35</v>
      </c>
      <c r="I168" t="s">
        <v>62</v>
      </c>
      <c r="J168">
        <v>958.84</v>
      </c>
    </row>
    <row r="169" spans="1:10" x14ac:dyDescent="0.25">
      <c r="A169">
        <v>20231013</v>
      </c>
      <c r="B169" t="s">
        <v>57</v>
      </c>
      <c r="C169" t="s">
        <v>12</v>
      </c>
      <c r="D169" t="s">
        <v>58</v>
      </c>
      <c r="E169" t="s">
        <v>33</v>
      </c>
      <c r="F169" t="s">
        <v>34</v>
      </c>
      <c r="G169">
        <v>30</v>
      </c>
      <c r="H169" t="s">
        <v>35</v>
      </c>
      <c r="I169" t="s">
        <v>59</v>
      </c>
      <c r="J169">
        <v>988.84</v>
      </c>
    </row>
    <row r="170" spans="1:10" x14ac:dyDescent="0.25">
      <c r="A170">
        <v>20231015</v>
      </c>
      <c r="B170" t="s">
        <v>48</v>
      </c>
      <c r="C170" t="s">
        <v>12</v>
      </c>
      <c r="D170" t="s">
        <v>49</v>
      </c>
      <c r="E170" t="s">
        <v>33</v>
      </c>
      <c r="F170" t="s">
        <v>34</v>
      </c>
      <c r="G170">
        <v>45</v>
      </c>
      <c r="H170" t="s">
        <v>35</v>
      </c>
      <c r="I170" t="s">
        <v>50</v>
      </c>
      <c r="J170">
        <v>1101.3399999999999</v>
      </c>
    </row>
    <row r="171" spans="1:10" x14ac:dyDescent="0.25">
      <c r="A171">
        <v>20231015</v>
      </c>
      <c r="B171" t="s">
        <v>51</v>
      </c>
      <c r="C171" t="s">
        <v>12</v>
      </c>
      <c r="D171" t="s">
        <v>52</v>
      </c>
      <c r="E171" t="s">
        <v>33</v>
      </c>
      <c r="F171" t="s">
        <v>34</v>
      </c>
      <c r="G171">
        <v>22.5</v>
      </c>
      <c r="H171" t="s">
        <v>35</v>
      </c>
      <c r="I171" t="s">
        <v>53</v>
      </c>
      <c r="J171">
        <v>1056.3399999999999</v>
      </c>
    </row>
    <row r="172" spans="1:10" x14ac:dyDescent="0.25">
      <c r="A172">
        <v>20231015</v>
      </c>
      <c r="B172" t="s">
        <v>54</v>
      </c>
      <c r="C172" t="s">
        <v>12</v>
      </c>
      <c r="D172" t="s">
        <v>55</v>
      </c>
      <c r="E172" t="s">
        <v>24</v>
      </c>
      <c r="F172" t="s">
        <v>34</v>
      </c>
      <c r="G172">
        <v>45</v>
      </c>
      <c r="H172" t="s">
        <v>25</v>
      </c>
      <c r="I172" t="s">
        <v>56</v>
      </c>
      <c r="J172">
        <v>1033.8399999999999</v>
      </c>
    </row>
    <row r="173" spans="1:10" x14ac:dyDescent="0.25">
      <c r="A173">
        <v>20231016</v>
      </c>
      <c r="B173" t="s">
        <v>11</v>
      </c>
      <c r="C173" t="s">
        <v>12</v>
      </c>
      <c r="D173" t="s">
        <v>13</v>
      </c>
      <c r="E173" t="s">
        <v>14</v>
      </c>
      <c r="F173" t="s">
        <v>15</v>
      </c>
      <c r="G173">
        <v>146.41</v>
      </c>
      <c r="H173" t="s">
        <v>16</v>
      </c>
      <c r="I173" t="s">
        <v>47</v>
      </c>
      <c r="J173">
        <v>954.93</v>
      </c>
    </row>
    <row r="174" spans="1:10" x14ac:dyDescent="0.25">
      <c r="A174">
        <v>20231018</v>
      </c>
      <c r="B174" t="s">
        <v>11</v>
      </c>
      <c r="C174" t="s">
        <v>12</v>
      </c>
      <c r="D174" t="s">
        <v>13</v>
      </c>
      <c r="E174" t="s">
        <v>14</v>
      </c>
      <c r="F174" t="s">
        <v>15</v>
      </c>
      <c r="G174">
        <v>15.73</v>
      </c>
      <c r="H174" t="s">
        <v>16</v>
      </c>
      <c r="I174" t="s">
        <v>46</v>
      </c>
      <c r="J174">
        <v>939.2</v>
      </c>
    </row>
    <row r="175" spans="1:10" x14ac:dyDescent="0.25">
      <c r="A175">
        <v>20231026</v>
      </c>
      <c r="B175" t="s">
        <v>18</v>
      </c>
      <c r="C175" t="s">
        <v>12</v>
      </c>
      <c r="E175" t="s">
        <v>19</v>
      </c>
      <c r="F175" t="s">
        <v>15</v>
      </c>
      <c r="G175">
        <v>25.12</v>
      </c>
      <c r="H175" t="s">
        <v>20</v>
      </c>
      <c r="I175" t="s">
        <v>45</v>
      </c>
      <c r="J175">
        <v>914.08</v>
      </c>
    </row>
    <row r="176" spans="1:10" x14ac:dyDescent="0.25">
      <c r="A176">
        <v>20231027</v>
      </c>
      <c r="B176" t="s">
        <v>40</v>
      </c>
      <c r="C176" t="s">
        <v>12</v>
      </c>
      <c r="D176" t="s">
        <v>41</v>
      </c>
      <c r="E176" t="s">
        <v>42</v>
      </c>
      <c r="F176" t="s">
        <v>34</v>
      </c>
      <c r="G176">
        <v>70</v>
      </c>
      <c r="H176" t="s">
        <v>43</v>
      </c>
      <c r="I176" t="s">
        <v>44</v>
      </c>
      <c r="J176">
        <v>984.08</v>
      </c>
    </row>
    <row r="177" spans="1:11" x14ac:dyDescent="0.25">
      <c r="A177">
        <v>20231030</v>
      </c>
      <c r="B177" t="s">
        <v>37</v>
      </c>
      <c r="C177" t="s">
        <v>12</v>
      </c>
      <c r="D177" t="s">
        <v>38</v>
      </c>
      <c r="E177" t="s">
        <v>24</v>
      </c>
      <c r="F177" t="s">
        <v>15</v>
      </c>
      <c r="G177">
        <v>350</v>
      </c>
      <c r="H177" t="s">
        <v>25</v>
      </c>
      <c r="I177" t="s">
        <v>39</v>
      </c>
      <c r="J177">
        <v>634.08000000000004</v>
      </c>
    </row>
    <row r="178" spans="1:11" x14ac:dyDescent="0.25">
      <c r="A178">
        <v>20231106</v>
      </c>
      <c r="B178" t="s">
        <v>31</v>
      </c>
      <c r="C178" t="s">
        <v>12</v>
      </c>
      <c r="D178" t="s">
        <v>32</v>
      </c>
      <c r="E178" t="s">
        <v>33</v>
      </c>
      <c r="F178" t="s">
        <v>34</v>
      </c>
      <c r="G178">
        <v>3000</v>
      </c>
      <c r="H178" t="s">
        <v>35</v>
      </c>
      <c r="I178" t="s">
        <v>36</v>
      </c>
      <c r="J178">
        <v>3634.08</v>
      </c>
    </row>
    <row r="179" spans="1:11" x14ac:dyDescent="0.25">
      <c r="A179">
        <v>20231107</v>
      </c>
      <c r="B179" t="s">
        <v>28</v>
      </c>
      <c r="C179" t="s">
        <v>12</v>
      </c>
      <c r="D179" t="s">
        <v>29</v>
      </c>
      <c r="E179" t="s">
        <v>24</v>
      </c>
      <c r="F179" t="s">
        <v>15</v>
      </c>
      <c r="G179">
        <v>3270</v>
      </c>
      <c r="H179" t="s">
        <v>25</v>
      </c>
      <c r="I179" t="s">
        <v>30</v>
      </c>
      <c r="J179">
        <v>364.08</v>
      </c>
    </row>
    <row r="180" spans="1:11" x14ac:dyDescent="0.25">
      <c r="A180">
        <v>20231126</v>
      </c>
      <c r="B180" t="s">
        <v>18</v>
      </c>
      <c r="C180" t="s">
        <v>12</v>
      </c>
      <c r="E180" t="s">
        <v>19</v>
      </c>
      <c r="F180" t="s">
        <v>15</v>
      </c>
      <c r="G180">
        <v>22.13</v>
      </c>
      <c r="H180" t="s">
        <v>20</v>
      </c>
      <c r="I180" t="s">
        <v>27</v>
      </c>
      <c r="J180">
        <v>341.95</v>
      </c>
    </row>
    <row r="181" spans="1:11" x14ac:dyDescent="0.25">
      <c r="A181">
        <v>20231127</v>
      </c>
      <c r="B181" t="s">
        <v>22</v>
      </c>
      <c r="C181" t="s">
        <v>12</v>
      </c>
      <c r="D181" t="s">
        <v>23</v>
      </c>
      <c r="E181" t="s">
        <v>24</v>
      </c>
      <c r="F181" t="s">
        <v>15</v>
      </c>
      <c r="G181">
        <v>181.5</v>
      </c>
      <c r="H181" t="s">
        <v>25</v>
      </c>
      <c r="I181" t="s">
        <v>26</v>
      </c>
      <c r="J181">
        <v>160.44999999999999</v>
      </c>
    </row>
    <row r="182" spans="1:11" x14ac:dyDescent="0.25">
      <c r="A182">
        <v>20231226</v>
      </c>
      <c r="B182" t="s">
        <v>18</v>
      </c>
      <c r="C182" t="s">
        <v>12</v>
      </c>
      <c r="E182" t="s">
        <v>19</v>
      </c>
      <c r="F182" t="s">
        <v>15</v>
      </c>
      <c r="G182">
        <v>19.72</v>
      </c>
      <c r="H182" t="s">
        <v>20</v>
      </c>
      <c r="I182" t="s">
        <v>21</v>
      </c>
      <c r="J182">
        <v>140.72999999999999</v>
      </c>
    </row>
    <row r="183" spans="1:11" x14ac:dyDescent="0.25">
      <c r="A183">
        <v>20231227</v>
      </c>
      <c r="B183" t="s">
        <v>11</v>
      </c>
      <c r="C183" t="s">
        <v>12</v>
      </c>
      <c r="D183" t="s">
        <v>13</v>
      </c>
      <c r="E183" t="s">
        <v>14</v>
      </c>
      <c r="F183" t="s">
        <v>15</v>
      </c>
      <c r="G183">
        <v>15.73</v>
      </c>
      <c r="H183" t="s">
        <v>16</v>
      </c>
      <c r="I183" t="s">
        <v>17</v>
      </c>
      <c r="J183">
        <v>125</v>
      </c>
    </row>
    <row r="184" spans="1:11" x14ac:dyDescent="0.25">
      <c r="A184">
        <v>20240126</v>
      </c>
      <c r="B184" t="s">
        <v>18</v>
      </c>
      <c r="C184" t="s">
        <v>12</v>
      </c>
      <c r="E184" t="s">
        <v>19</v>
      </c>
      <c r="F184" t="s">
        <v>15</v>
      </c>
      <c r="G184">
        <v>19.29</v>
      </c>
      <c r="H184" t="s">
        <v>20</v>
      </c>
      <c r="I184" t="s">
        <v>375</v>
      </c>
      <c r="J184">
        <v>105.71</v>
      </c>
    </row>
    <row r="185" spans="1:11" x14ac:dyDescent="0.25">
      <c r="A185">
        <v>20240223</v>
      </c>
      <c r="B185" t="s">
        <v>40</v>
      </c>
      <c r="C185" t="s">
        <v>12</v>
      </c>
      <c r="D185" t="s">
        <v>41</v>
      </c>
      <c r="E185" t="s">
        <v>42</v>
      </c>
      <c r="F185" t="s">
        <v>34</v>
      </c>
      <c r="G185">
        <v>335</v>
      </c>
      <c r="H185" t="s">
        <v>43</v>
      </c>
      <c r="I185" t="s">
        <v>376</v>
      </c>
      <c r="J185">
        <v>440.71</v>
      </c>
    </row>
    <row r="186" spans="1:11" x14ac:dyDescent="0.25">
      <c r="A186">
        <v>20240226</v>
      </c>
      <c r="B186" t="s">
        <v>18</v>
      </c>
      <c r="C186" t="s">
        <v>12</v>
      </c>
      <c r="E186" t="s">
        <v>19</v>
      </c>
      <c r="F186" t="s">
        <v>15</v>
      </c>
      <c r="G186">
        <v>20.27</v>
      </c>
      <c r="H186" t="s">
        <v>20</v>
      </c>
      <c r="I186" t="s">
        <v>377</v>
      </c>
      <c r="J186">
        <v>420.44</v>
      </c>
    </row>
    <row r="187" spans="1:11" x14ac:dyDescent="0.25">
      <c r="A187">
        <v>20240326</v>
      </c>
      <c r="B187" t="s">
        <v>18</v>
      </c>
      <c r="C187" t="s">
        <v>12</v>
      </c>
      <c r="E187" t="s">
        <v>19</v>
      </c>
      <c r="F187" t="s">
        <v>15</v>
      </c>
      <c r="G187">
        <v>20.49</v>
      </c>
      <c r="H187" t="s">
        <v>20</v>
      </c>
      <c r="I187" t="s">
        <v>378</v>
      </c>
      <c r="J187">
        <v>399.95</v>
      </c>
    </row>
    <row r="188" spans="1:11" x14ac:dyDescent="0.25">
      <c r="A188">
        <v>20240423</v>
      </c>
      <c r="B188" t="s">
        <v>379</v>
      </c>
      <c r="C188" t="s">
        <v>12</v>
      </c>
      <c r="D188" t="s">
        <v>380</v>
      </c>
      <c r="E188" t="s">
        <v>24</v>
      </c>
      <c r="F188" t="s">
        <v>15</v>
      </c>
      <c r="G188">
        <v>50</v>
      </c>
      <c r="H188" t="s">
        <v>25</v>
      </c>
      <c r="I188" t="s">
        <v>381</v>
      </c>
      <c r="J188">
        <v>349.95</v>
      </c>
    </row>
    <row r="189" spans="1:11" x14ac:dyDescent="0.25">
      <c r="A189">
        <v>20240426</v>
      </c>
      <c r="B189" t="s">
        <v>18</v>
      </c>
      <c r="C189" t="s">
        <v>12</v>
      </c>
      <c r="E189" t="s">
        <v>19</v>
      </c>
      <c r="F189" t="s">
        <v>15</v>
      </c>
      <c r="G189">
        <v>20.27</v>
      </c>
      <c r="H189" t="s">
        <v>20</v>
      </c>
      <c r="I189" t="s">
        <v>382</v>
      </c>
      <c r="J189">
        <v>329.68</v>
      </c>
    </row>
    <row r="190" spans="1:11" x14ac:dyDescent="0.25">
      <c r="A190">
        <v>20240526</v>
      </c>
      <c r="B190" t="s">
        <v>18</v>
      </c>
      <c r="C190" t="s">
        <v>12</v>
      </c>
      <c r="E190" t="s">
        <v>19</v>
      </c>
      <c r="F190" t="s">
        <v>15</v>
      </c>
      <c r="G190">
        <v>20.49</v>
      </c>
      <c r="H190" t="s">
        <v>20</v>
      </c>
      <c r="I190" t="s">
        <v>383</v>
      </c>
      <c r="J190">
        <v>309.19</v>
      </c>
    </row>
    <row r="191" spans="1:11" s="69" customFormat="1" x14ac:dyDescent="0.25">
      <c r="A191" s="69">
        <v>20240604</v>
      </c>
      <c r="B191" s="69" t="s">
        <v>138</v>
      </c>
      <c r="C191" s="69" t="s">
        <v>12</v>
      </c>
      <c r="D191" s="69" t="s">
        <v>139</v>
      </c>
      <c r="E191" s="69" t="s">
        <v>24</v>
      </c>
      <c r="F191" s="69" t="s">
        <v>34</v>
      </c>
      <c r="G191" s="69">
        <v>126.4</v>
      </c>
      <c r="H191" s="69" t="s">
        <v>25</v>
      </c>
      <c r="I191" s="69" t="s">
        <v>384</v>
      </c>
      <c r="J191" s="69">
        <v>435.59</v>
      </c>
      <c r="K191" s="72" t="s">
        <v>454</v>
      </c>
    </row>
    <row r="192" spans="1:11" s="69" customFormat="1" x14ac:dyDescent="0.25">
      <c r="A192" s="69">
        <v>20240605</v>
      </c>
      <c r="B192" s="69" t="s">
        <v>115</v>
      </c>
      <c r="C192" s="69" t="s">
        <v>12</v>
      </c>
      <c r="D192" s="69" t="s">
        <v>116</v>
      </c>
      <c r="E192" s="69" t="s">
        <v>33</v>
      </c>
      <c r="F192" s="69" t="s">
        <v>34</v>
      </c>
      <c r="G192" s="69">
        <v>40</v>
      </c>
      <c r="H192" s="69" t="s">
        <v>35</v>
      </c>
      <c r="I192" s="69" t="s">
        <v>385</v>
      </c>
      <c r="J192" s="69">
        <v>475.59</v>
      </c>
      <c r="K192" s="72" t="s">
        <v>455</v>
      </c>
    </row>
    <row r="193" spans="1:11" s="69" customFormat="1" x14ac:dyDescent="0.25">
      <c r="A193" s="69">
        <v>20240610</v>
      </c>
      <c r="B193" s="69" t="s">
        <v>386</v>
      </c>
      <c r="C193" s="69" t="s">
        <v>12</v>
      </c>
      <c r="D193" s="69" t="s">
        <v>387</v>
      </c>
      <c r="E193" s="69" t="s">
        <v>24</v>
      </c>
      <c r="F193" s="69" t="s">
        <v>34</v>
      </c>
      <c r="G193" s="69">
        <v>70</v>
      </c>
      <c r="H193" s="69" t="s">
        <v>25</v>
      </c>
      <c r="I193" s="69" t="s">
        <v>388</v>
      </c>
      <c r="J193" s="69">
        <v>677.79</v>
      </c>
      <c r="K193" s="72">
        <v>2025</v>
      </c>
    </row>
    <row r="194" spans="1:11" s="69" customFormat="1" x14ac:dyDescent="0.25">
      <c r="A194" s="69">
        <v>20240610</v>
      </c>
      <c r="B194" s="69" t="s">
        <v>294</v>
      </c>
      <c r="C194" s="69" t="s">
        <v>12</v>
      </c>
      <c r="D194" s="69" t="s">
        <v>295</v>
      </c>
      <c r="E194" s="69" t="s">
        <v>33</v>
      </c>
      <c r="F194" s="69" t="s">
        <v>34</v>
      </c>
      <c r="G194" s="69">
        <v>132.19999999999999</v>
      </c>
      <c r="H194" s="69" t="s">
        <v>35</v>
      </c>
      <c r="I194" s="69" t="s">
        <v>389</v>
      </c>
      <c r="J194" s="69">
        <v>607.79</v>
      </c>
      <c r="K194" s="72"/>
    </row>
    <row r="195" spans="1:11" x14ac:dyDescent="0.25">
      <c r="A195">
        <v>20240626</v>
      </c>
      <c r="B195" t="s">
        <v>18</v>
      </c>
      <c r="C195" t="s">
        <v>12</v>
      </c>
      <c r="E195" t="s">
        <v>19</v>
      </c>
      <c r="F195" t="s">
        <v>15</v>
      </c>
      <c r="G195">
        <v>20.27</v>
      </c>
      <c r="H195" t="s">
        <v>20</v>
      </c>
      <c r="I195" t="s">
        <v>390</v>
      </c>
      <c r="J195">
        <v>657.52</v>
      </c>
      <c r="K195" s="15"/>
    </row>
  </sheetData>
  <sortState xmlns:xlrd2="http://schemas.microsoft.com/office/spreadsheetml/2017/richdata2" ref="A2:K183">
    <sortCondition ref="A1:A183"/>
  </sortState>
  <pageMargins left="0.7" right="0.7" top="0.75" bottom="0.75" header="0.3" footer="0.3"/>
  <pageSetup paperSize="9" scale="7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AB55E-CB86-4157-B923-3899C9E41CD6}">
  <dimension ref="A1:M21"/>
  <sheetViews>
    <sheetView topLeftCell="A9" workbookViewId="0">
      <selection activeCell="D24" sqref="D24"/>
    </sheetView>
  </sheetViews>
  <sheetFormatPr defaultRowHeight="15" x14ac:dyDescent="0.25"/>
  <cols>
    <col min="1" max="1" width="11.5703125" customWidth="1"/>
    <col min="2" max="2" width="15" customWidth="1"/>
    <col min="3" max="3" width="12.85546875" customWidth="1"/>
    <col min="4" max="4" width="27.5703125" customWidth="1"/>
    <col min="5" max="5" width="20.140625" customWidth="1"/>
    <col min="7" max="7" width="8.7109375" style="15"/>
    <col min="8" max="9" width="6.85546875" style="15" customWidth="1"/>
    <col min="11" max="11" width="11.5703125" customWidth="1"/>
    <col min="12" max="12" width="17.5703125" customWidth="1"/>
    <col min="13" max="13" width="10.140625" customWidth="1"/>
  </cols>
  <sheetData>
    <row r="1" spans="1:13" x14ac:dyDescent="0.25">
      <c r="A1" s="7" t="s">
        <v>462</v>
      </c>
    </row>
    <row r="2" spans="1:13" x14ac:dyDescent="0.25">
      <c r="A2" t="s">
        <v>0</v>
      </c>
      <c r="B2" t="s">
        <v>463</v>
      </c>
      <c r="C2" t="s">
        <v>2</v>
      </c>
      <c r="D2" t="s">
        <v>464</v>
      </c>
      <c r="E2" t="s">
        <v>3</v>
      </c>
      <c r="F2" t="s">
        <v>5</v>
      </c>
      <c r="G2" s="15" t="s">
        <v>393</v>
      </c>
      <c r="H2" s="15" t="s">
        <v>408</v>
      </c>
      <c r="J2" t="s">
        <v>465</v>
      </c>
      <c r="K2" t="s">
        <v>7</v>
      </c>
      <c r="L2" t="s">
        <v>8</v>
      </c>
      <c r="M2" t="s">
        <v>9</v>
      </c>
    </row>
    <row r="3" spans="1:13" ht="20.100000000000001" customHeight="1" x14ac:dyDescent="0.25">
      <c r="I3" s="15">
        <f>M4+G4</f>
        <v>1000</v>
      </c>
    </row>
    <row r="4" spans="1:13" x14ac:dyDescent="0.25">
      <c r="A4" s="81">
        <v>44773</v>
      </c>
      <c r="B4" s="4" t="s">
        <v>466</v>
      </c>
      <c r="C4" s="4" t="s">
        <v>467</v>
      </c>
      <c r="D4" s="4" t="s">
        <v>153</v>
      </c>
      <c r="E4" s="4" t="s">
        <v>12</v>
      </c>
      <c r="F4" s="4" t="s">
        <v>15</v>
      </c>
      <c r="G4" s="14">
        <v>500</v>
      </c>
      <c r="H4" s="14"/>
      <c r="I4" s="14">
        <f>I3-G4+H4</f>
        <v>500</v>
      </c>
      <c r="J4" s="4" t="s">
        <v>468</v>
      </c>
      <c r="K4" s="4" t="s">
        <v>469</v>
      </c>
      <c r="L4" s="4"/>
      <c r="M4" s="4">
        <v>500</v>
      </c>
    </row>
    <row r="5" spans="1:13" x14ac:dyDescent="0.25">
      <c r="A5" s="81">
        <v>44927</v>
      </c>
      <c r="B5" s="4" t="s">
        <v>470</v>
      </c>
      <c r="C5" s="4" t="s">
        <v>467</v>
      </c>
      <c r="D5" s="4" t="s">
        <v>153</v>
      </c>
      <c r="E5" s="4"/>
      <c r="F5" s="4" t="s">
        <v>34</v>
      </c>
      <c r="G5" s="14"/>
      <c r="H5" s="14">
        <v>0.08</v>
      </c>
      <c r="I5" s="14">
        <f>I4-G5+H5</f>
        <v>500.08</v>
      </c>
      <c r="J5" s="4" t="s">
        <v>468</v>
      </c>
      <c r="K5" s="4" t="s">
        <v>470</v>
      </c>
      <c r="L5" s="4"/>
      <c r="M5" s="4">
        <v>500.08</v>
      </c>
    </row>
    <row r="6" spans="1:13" x14ac:dyDescent="0.25">
      <c r="A6" s="81">
        <v>44958</v>
      </c>
      <c r="B6" s="4" t="s">
        <v>470</v>
      </c>
      <c r="C6" s="4" t="s">
        <v>467</v>
      </c>
      <c r="D6" s="4" t="s">
        <v>153</v>
      </c>
      <c r="E6" s="4"/>
      <c r="F6" s="4" t="s">
        <v>34</v>
      </c>
      <c r="G6" s="14"/>
      <c r="H6" s="14">
        <v>0.08</v>
      </c>
      <c r="I6" s="14">
        <f t="shared" ref="I6:I12" si="0">I5-G6+H6</f>
        <v>500.15999999999997</v>
      </c>
      <c r="J6" s="4" t="s">
        <v>468</v>
      </c>
      <c r="K6" s="4" t="s">
        <v>470</v>
      </c>
      <c r="L6" s="4"/>
      <c r="M6" s="4">
        <v>500.16</v>
      </c>
    </row>
    <row r="7" spans="1:13" x14ac:dyDescent="0.25">
      <c r="A7" s="81">
        <v>44986</v>
      </c>
      <c r="B7" s="4" t="s">
        <v>470</v>
      </c>
      <c r="C7" s="4" t="s">
        <v>467</v>
      </c>
      <c r="D7" s="4" t="s">
        <v>153</v>
      </c>
      <c r="E7" s="4"/>
      <c r="F7" s="4" t="s">
        <v>34</v>
      </c>
      <c r="G7" s="14"/>
      <c r="H7" s="14">
        <v>0.08</v>
      </c>
      <c r="I7" s="14">
        <f t="shared" si="0"/>
        <v>500.23999999999995</v>
      </c>
      <c r="J7" s="4" t="s">
        <v>468</v>
      </c>
      <c r="K7" s="4" t="s">
        <v>470</v>
      </c>
      <c r="L7" s="4"/>
      <c r="M7" s="4">
        <v>500.24</v>
      </c>
    </row>
    <row r="8" spans="1:13" x14ac:dyDescent="0.25">
      <c r="A8" s="81">
        <v>44995</v>
      </c>
      <c r="B8" s="4" t="s">
        <v>466</v>
      </c>
      <c r="C8" s="4" t="s">
        <v>467</v>
      </c>
      <c r="D8" s="4" t="s">
        <v>153</v>
      </c>
      <c r="E8" s="4" t="s">
        <v>12</v>
      </c>
      <c r="F8" s="4" t="s">
        <v>15</v>
      </c>
      <c r="G8" s="14">
        <v>250</v>
      </c>
      <c r="H8" s="14"/>
      <c r="I8" s="14">
        <f t="shared" si="0"/>
        <v>250.23999999999995</v>
      </c>
      <c r="J8" s="4" t="s">
        <v>468</v>
      </c>
      <c r="K8" s="4" t="s">
        <v>469</v>
      </c>
      <c r="L8" s="4" t="s">
        <v>471</v>
      </c>
      <c r="M8" s="4">
        <v>250.24</v>
      </c>
    </row>
    <row r="9" spans="1:13" x14ac:dyDescent="0.25">
      <c r="A9" s="81">
        <v>45017</v>
      </c>
      <c r="B9" s="4" t="s">
        <v>470</v>
      </c>
      <c r="C9" s="4" t="s">
        <v>467</v>
      </c>
      <c r="D9" s="4" t="s">
        <v>153</v>
      </c>
      <c r="E9" s="4"/>
      <c r="F9" s="4" t="s">
        <v>34</v>
      </c>
      <c r="G9" s="14"/>
      <c r="H9" s="14">
        <v>0.12</v>
      </c>
      <c r="I9" s="14">
        <f t="shared" si="0"/>
        <v>250.35999999999996</v>
      </c>
      <c r="J9" s="4" t="s">
        <v>468</v>
      </c>
      <c r="K9" s="4" t="s">
        <v>470</v>
      </c>
      <c r="L9" s="4"/>
      <c r="M9" s="4">
        <v>250.36</v>
      </c>
    </row>
    <row r="10" spans="1:13" x14ac:dyDescent="0.25">
      <c r="A10" s="81">
        <v>45047</v>
      </c>
      <c r="B10" s="4" t="s">
        <v>470</v>
      </c>
      <c r="C10" s="4" t="s">
        <v>467</v>
      </c>
      <c r="D10" s="4" t="s">
        <v>153</v>
      </c>
      <c r="E10" s="4"/>
      <c r="F10" s="4" t="s">
        <v>34</v>
      </c>
      <c r="G10" s="14"/>
      <c r="H10" s="14">
        <v>0.09</v>
      </c>
      <c r="I10" s="14">
        <f t="shared" si="0"/>
        <v>250.44999999999996</v>
      </c>
      <c r="J10" s="4" t="s">
        <v>468</v>
      </c>
      <c r="K10" s="4" t="s">
        <v>470</v>
      </c>
      <c r="L10" s="4"/>
      <c r="M10" s="4">
        <v>250.45</v>
      </c>
    </row>
    <row r="11" spans="1:13" x14ac:dyDescent="0.25">
      <c r="A11" s="81">
        <v>45078</v>
      </c>
      <c r="B11" s="4" t="s">
        <v>470</v>
      </c>
      <c r="C11" s="4" t="s">
        <v>467</v>
      </c>
      <c r="D11" s="4" t="s">
        <v>153</v>
      </c>
      <c r="E11" s="4"/>
      <c r="F11" s="4" t="s">
        <v>34</v>
      </c>
      <c r="G11" s="14"/>
      <c r="H11" s="14">
        <v>0.16</v>
      </c>
      <c r="I11" s="14">
        <f t="shared" si="0"/>
        <v>250.60999999999996</v>
      </c>
      <c r="J11" s="4" t="s">
        <v>468</v>
      </c>
      <c r="K11" s="4" t="s">
        <v>470</v>
      </c>
      <c r="L11" s="4"/>
      <c r="M11" s="4">
        <v>250.61</v>
      </c>
    </row>
    <row r="12" spans="1:13" x14ac:dyDescent="0.25">
      <c r="A12" s="81">
        <v>45080</v>
      </c>
      <c r="B12" s="4" t="s">
        <v>466</v>
      </c>
      <c r="C12" s="4" t="s">
        <v>467</v>
      </c>
      <c r="D12" s="4" t="s">
        <v>153</v>
      </c>
      <c r="E12" s="4" t="s">
        <v>12</v>
      </c>
      <c r="F12" s="4" t="s">
        <v>15</v>
      </c>
      <c r="G12" s="14">
        <v>100</v>
      </c>
      <c r="H12" s="14"/>
      <c r="I12" s="14">
        <f t="shared" si="0"/>
        <v>150.60999999999996</v>
      </c>
      <c r="J12" s="4" t="s">
        <v>468</v>
      </c>
      <c r="K12" s="4" t="s">
        <v>469</v>
      </c>
      <c r="L12" s="4" t="s">
        <v>472</v>
      </c>
      <c r="M12" s="4">
        <v>150.61000000000001</v>
      </c>
    </row>
    <row r="13" spans="1:13" x14ac:dyDescent="0.25">
      <c r="A13" s="82" t="s">
        <v>394</v>
      </c>
      <c r="G13" s="15">
        <f>SUM(G4:G12)</f>
        <v>850</v>
      </c>
      <c r="H13" s="15">
        <f>SUM(H4:H12)</f>
        <v>0.61</v>
      </c>
      <c r="I13" s="15">
        <f>I3-G13+H13</f>
        <v>150.61000000000001</v>
      </c>
    </row>
    <row r="14" spans="1:13" x14ac:dyDescent="0.25">
      <c r="A14" s="83">
        <v>45108</v>
      </c>
      <c r="B14" s="4" t="s">
        <v>470</v>
      </c>
      <c r="C14" s="4" t="s">
        <v>467</v>
      </c>
      <c r="D14" s="4" t="s">
        <v>153</v>
      </c>
      <c r="E14" s="4"/>
      <c r="F14" s="4" t="s">
        <v>34</v>
      </c>
      <c r="G14" s="14">
        <v>0.13</v>
      </c>
      <c r="H14" s="14"/>
      <c r="I14" s="14">
        <f>I13+G14-H14</f>
        <v>150.74</v>
      </c>
      <c r="J14" s="4" t="s">
        <v>468</v>
      </c>
      <c r="K14" s="4" t="s">
        <v>470</v>
      </c>
      <c r="L14" s="4"/>
      <c r="M14" s="4">
        <v>150.74</v>
      </c>
    </row>
    <row r="15" spans="1:13" x14ac:dyDescent="0.25">
      <c r="A15" s="83">
        <v>45139</v>
      </c>
      <c r="B15" s="4" t="s">
        <v>470</v>
      </c>
      <c r="C15" s="4" t="s">
        <v>467</v>
      </c>
      <c r="D15" s="4" t="s">
        <v>153</v>
      </c>
      <c r="E15" s="4"/>
      <c r="F15" s="4" t="s">
        <v>34</v>
      </c>
      <c r="G15" s="14">
        <v>0.13</v>
      </c>
      <c r="H15" s="14"/>
      <c r="I15" s="14">
        <f t="shared" ref="I15:I20" si="1">I14+G15-H15</f>
        <v>150.87</v>
      </c>
      <c r="J15" s="4" t="s">
        <v>468</v>
      </c>
      <c r="K15" s="4" t="s">
        <v>470</v>
      </c>
      <c r="L15" s="4"/>
      <c r="M15" s="4">
        <v>150.87</v>
      </c>
    </row>
    <row r="16" spans="1:13" x14ac:dyDescent="0.25">
      <c r="A16" s="83">
        <v>45170</v>
      </c>
      <c r="B16" s="4" t="s">
        <v>470</v>
      </c>
      <c r="C16" s="4" t="s">
        <v>467</v>
      </c>
      <c r="D16" s="4" t="s">
        <v>153</v>
      </c>
      <c r="E16" s="4"/>
      <c r="F16" s="4" t="s">
        <v>34</v>
      </c>
      <c r="G16" s="14">
        <v>0.15</v>
      </c>
      <c r="H16" s="14"/>
      <c r="I16" s="14">
        <f t="shared" si="1"/>
        <v>151.02000000000001</v>
      </c>
      <c r="J16" s="4" t="s">
        <v>468</v>
      </c>
      <c r="K16" s="4" t="s">
        <v>470</v>
      </c>
      <c r="L16" s="4"/>
      <c r="M16" s="4">
        <v>151.02000000000001</v>
      </c>
    </row>
    <row r="17" spans="1:13" x14ac:dyDescent="0.25">
      <c r="A17" s="83">
        <v>45200</v>
      </c>
      <c r="B17" s="4" t="s">
        <v>470</v>
      </c>
      <c r="C17" s="4" t="s">
        <v>467</v>
      </c>
      <c r="D17" s="4" t="s">
        <v>153</v>
      </c>
      <c r="E17" s="4"/>
      <c r="F17" s="4" t="s">
        <v>34</v>
      </c>
      <c r="G17" s="14">
        <v>0.16</v>
      </c>
      <c r="H17" s="14"/>
      <c r="I17" s="14">
        <f t="shared" si="1"/>
        <v>151.18</v>
      </c>
      <c r="J17" s="4" t="s">
        <v>468</v>
      </c>
      <c r="K17" s="4" t="s">
        <v>470</v>
      </c>
      <c r="L17" s="4"/>
      <c r="M17" s="4">
        <v>151.18</v>
      </c>
    </row>
    <row r="18" spans="1:13" x14ac:dyDescent="0.25">
      <c r="A18" s="83">
        <v>45231</v>
      </c>
      <c r="B18" s="4" t="s">
        <v>470</v>
      </c>
      <c r="C18" s="4" t="s">
        <v>467</v>
      </c>
      <c r="D18" s="4" t="s">
        <v>153</v>
      </c>
      <c r="E18" s="4"/>
      <c r="F18" s="4" t="s">
        <v>34</v>
      </c>
      <c r="G18" s="14">
        <v>0.18</v>
      </c>
      <c r="H18" s="14"/>
      <c r="I18" s="14">
        <f t="shared" si="1"/>
        <v>151.36000000000001</v>
      </c>
      <c r="J18" s="4" t="s">
        <v>468</v>
      </c>
      <c r="K18" s="4" t="s">
        <v>470</v>
      </c>
      <c r="L18" s="4"/>
      <c r="M18" s="4">
        <v>151.36000000000001</v>
      </c>
    </row>
    <row r="19" spans="1:13" x14ac:dyDescent="0.25">
      <c r="A19" s="83">
        <v>45261</v>
      </c>
      <c r="B19" s="4" t="s">
        <v>470</v>
      </c>
      <c r="C19" s="4" t="s">
        <v>467</v>
      </c>
      <c r="D19" s="4" t="s">
        <v>153</v>
      </c>
      <c r="E19" s="4"/>
      <c r="F19" s="4" t="s">
        <v>34</v>
      </c>
      <c r="G19" s="14">
        <v>0.19</v>
      </c>
      <c r="H19" s="14"/>
      <c r="I19" s="14">
        <f t="shared" si="1"/>
        <v>151.55000000000001</v>
      </c>
      <c r="J19" s="4" t="s">
        <v>468</v>
      </c>
      <c r="K19" s="4" t="s">
        <v>470</v>
      </c>
      <c r="L19" s="4"/>
      <c r="M19" s="4">
        <v>151.55000000000001</v>
      </c>
    </row>
    <row r="20" spans="1:13" x14ac:dyDescent="0.25">
      <c r="A20" s="83">
        <v>45292</v>
      </c>
      <c r="B20" s="4" t="s">
        <v>470</v>
      </c>
      <c r="C20" s="4" t="s">
        <v>467</v>
      </c>
      <c r="D20" s="4" t="s">
        <v>153</v>
      </c>
      <c r="E20" s="4"/>
      <c r="F20" s="4" t="s">
        <v>34</v>
      </c>
      <c r="G20" s="14">
        <v>0.19</v>
      </c>
      <c r="H20" s="14"/>
      <c r="I20" s="14">
        <f t="shared" si="1"/>
        <v>151.74</v>
      </c>
      <c r="J20" s="4" t="s">
        <v>468</v>
      </c>
      <c r="K20" s="4" t="s">
        <v>470</v>
      </c>
      <c r="L20" s="4"/>
      <c r="M20" s="4">
        <v>151.74</v>
      </c>
    </row>
    <row r="21" spans="1:13" x14ac:dyDescent="0.25">
      <c r="A21" s="1" t="s">
        <v>473</v>
      </c>
      <c r="G21" s="88">
        <f>SUM(G14:G20)</f>
        <v>1.1299999999999999</v>
      </c>
      <c r="H21" s="88">
        <f>SUM(H14:H20)</f>
        <v>0</v>
      </c>
      <c r="I21" s="88">
        <f>I13+G21-H21</f>
        <v>151.74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AEA1E-7702-44F2-B58A-1A071987C2AD}">
  <dimension ref="A1:K97"/>
  <sheetViews>
    <sheetView topLeftCell="A89" workbookViewId="0">
      <selection activeCell="B96" sqref="B96"/>
    </sheetView>
  </sheetViews>
  <sheetFormatPr defaultRowHeight="15" x14ac:dyDescent="0.25"/>
  <cols>
    <col min="1" max="1" width="11.140625" customWidth="1"/>
    <col min="2" max="2" width="28.140625" customWidth="1"/>
    <col min="3" max="3" width="20" customWidth="1"/>
    <col min="4" max="4" width="19.28515625" customWidth="1"/>
    <col min="5" max="5" width="6.7109375" customWidth="1"/>
    <col min="6" max="6" width="5.42578125" customWidth="1"/>
    <col min="8" max="8" width="15.5703125" customWidth="1"/>
    <col min="9" max="9" width="41.5703125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s="1" customFormat="1" x14ac:dyDescent="0.25">
      <c r="A2" s="1" t="s">
        <v>391</v>
      </c>
    </row>
    <row r="3" spans="1:11" x14ac:dyDescent="0.25">
      <c r="A3">
        <v>20220715</v>
      </c>
      <c r="B3" t="s">
        <v>294</v>
      </c>
      <c r="C3" t="s">
        <v>12</v>
      </c>
      <c r="D3" t="s">
        <v>295</v>
      </c>
      <c r="E3" t="s">
        <v>33</v>
      </c>
      <c r="F3" t="s">
        <v>34</v>
      </c>
      <c r="G3">
        <v>15</v>
      </c>
      <c r="H3" t="s">
        <v>35</v>
      </c>
      <c r="I3" t="s">
        <v>296</v>
      </c>
      <c r="J3">
        <v>612.28</v>
      </c>
    </row>
    <row r="4" spans="1:11" x14ac:dyDescent="0.25">
      <c r="A4">
        <v>20220718</v>
      </c>
      <c r="B4" t="s">
        <v>22</v>
      </c>
      <c r="C4" t="s">
        <v>12</v>
      </c>
      <c r="D4" t="s">
        <v>23</v>
      </c>
      <c r="E4" t="s">
        <v>24</v>
      </c>
      <c r="F4" t="s">
        <v>15</v>
      </c>
      <c r="G4">
        <v>538.45000000000005</v>
      </c>
      <c r="H4" t="s">
        <v>25</v>
      </c>
      <c r="I4" t="s">
        <v>289</v>
      </c>
      <c r="J4">
        <v>178.83</v>
      </c>
    </row>
    <row r="5" spans="1:11" x14ac:dyDescent="0.25">
      <c r="A5">
        <v>20220718</v>
      </c>
      <c r="B5" t="s">
        <v>179</v>
      </c>
      <c r="C5" t="s">
        <v>12</v>
      </c>
      <c r="D5" t="s">
        <v>180</v>
      </c>
      <c r="E5" t="s">
        <v>33</v>
      </c>
      <c r="F5" t="s">
        <v>34</v>
      </c>
      <c r="G5">
        <v>75</v>
      </c>
      <c r="H5" t="s">
        <v>35</v>
      </c>
      <c r="I5" t="s">
        <v>290</v>
      </c>
      <c r="J5">
        <v>717.28</v>
      </c>
    </row>
    <row r="6" spans="1:11" x14ac:dyDescent="0.25">
      <c r="A6">
        <v>20220718</v>
      </c>
      <c r="B6" t="s">
        <v>291</v>
      </c>
      <c r="C6" t="s">
        <v>12</v>
      </c>
      <c r="D6" t="s">
        <v>292</v>
      </c>
      <c r="E6" t="s">
        <v>33</v>
      </c>
      <c r="F6" t="s">
        <v>34</v>
      </c>
      <c r="G6">
        <v>30</v>
      </c>
      <c r="H6" t="s">
        <v>35</v>
      </c>
      <c r="I6" t="s">
        <v>293</v>
      </c>
      <c r="J6">
        <v>642.28</v>
      </c>
    </row>
    <row r="7" spans="1:11" x14ac:dyDescent="0.25">
      <c r="A7">
        <v>20220720</v>
      </c>
      <c r="B7" t="s">
        <v>286</v>
      </c>
      <c r="C7" t="s">
        <v>12</v>
      </c>
      <c r="D7" t="s">
        <v>287</v>
      </c>
      <c r="E7" t="s">
        <v>33</v>
      </c>
      <c r="F7" t="s">
        <v>34</v>
      </c>
      <c r="G7">
        <v>30</v>
      </c>
      <c r="H7" t="s">
        <v>35</v>
      </c>
      <c r="I7" t="s">
        <v>288</v>
      </c>
      <c r="J7">
        <v>208.83</v>
      </c>
    </row>
    <row r="8" spans="1:11" x14ac:dyDescent="0.25">
      <c r="A8">
        <v>20220722</v>
      </c>
      <c r="B8" t="s">
        <v>66</v>
      </c>
      <c r="C8" t="s">
        <v>12</v>
      </c>
      <c r="D8" t="s">
        <v>67</v>
      </c>
      <c r="E8" t="s">
        <v>33</v>
      </c>
      <c r="F8" t="s">
        <v>34</v>
      </c>
      <c r="G8">
        <v>385</v>
      </c>
      <c r="H8" t="s">
        <v>35</v>
      </c>
      <c r="I8" t="s">
        <v>285</v>
      </c>
      <c r="J8">
        <v>593.83000000000004</v>
      </c>
    </row>
    <row r="9" spans="1:11" x14ac:dyDescent="0.25">
      <c r="A9">
        <v>20220725</v>
      </c>
      <c r="B9" t="s">
        <v>282</v>
      </c>
      <c r="C9" t="s">
        <v>12</v>
      </c>
      <c r="D9" t="s">
        <v>283</v>
      </c>
      <c r="E9" t="s">
        <v>33</v>
      </c>
      <c r="F9" t="s">
        <v>34</v>
      </c>
      <c r="G9">
        <v>30</v>
      </c>
      <c r="H9" t="s">
        <v>35</v>
      </c>
      <c r="I9" t="s">
        <v>284</v>
      </c>
      <c r="J9">
        <v>623.83000000000004</v>
      </c>
    </row>
    <row r="10" spans="1:11" x14ac:dyDescent="0.25">
      <c r="A10">
        <v>20220726</v>
      </c>
      <c r="B10" t="s">
        <v>18</v>
      </c>
      <c r="C10" t="s">
        <v>12</v>
      </c>
      <c r="E10" t="s">
        <v>19</v>
      </c>
      <c r="F10" t="s">
        <v>15</v>
      </c>
      <c r="G10">
        <v>17.05</v>
      </c>
      <c r="H10" t="s">
        <v>20</v>
      </c>
      <c r="I10" t="s">
        <v>281</v>
      </c>
      <c r="J10">
        <v>606.78</v>
      </c>
    </row>
    <row r="11" spans="1:11" x14ac:dyDescent="0.25">
      <c r="A11">
        <v>20220729</v>
      </c>
      <c r="B11" t="s">
        <v>66</v>
      </c>
      <c r="C11" t="s">
        <v>12</v>
      </c>
      <c r="D11" t="s">
        <v>67</v>
      </c>
      <c r="E11" t="s">
        <v>33</v>
      </c>
      <c r="F11" t="s">
        <v>34</v>
      </c>
      <c r="G11">
        <v>385</v>
      </c>
      <c r="H11" t="s">
        <v>35</v>
      </c>
      <c r="I11" t="s">
        <v>280</v>
      </c>
      <c r="J11">
        <v>991.78</v>
      </c>
    </row>
    <row r="12" spans="1:11" x14ac:dyDescent="0.25">
      <c r="A12">
        <v>20220731</v>
      </c>
      <c r="B12" t="s">
        <v>226</v>
      </c>
      <c r="C12" t="s">
        <v>12</v>
      </c>
      <c r="D12" t="s">
        <v>227</v>
      </c>
      <c r="E12" t="s">
        <v>24</v>
      </c>
      <c r="F12" t="s">
        <v>34</v>
      </c>
      <c r="G12">
        <v>284</v>
      </c>
      <c r="H12" t="s">
        <v>25</v>
      </c>
      <c r="I12" t="s">
        <v>274</v>
      </c>
      <c r="J12">
        <v>1175.8800000000001</v>
      </c>
    </row>
    <row r="13" spans="1:11" x14ac:dyDescent="0.25">
      <c r="A13">
        <v>20220731</v>
      </c>
      <c r="B13" t="s">
        <v>176</v>
      </c>
      <c r="C13" t="s">
        <v>12</v>
      </c>
      <c r="E13" t="s">
        <v>24</v>
      </c>
      <c r="F13" t="s">
        <v>34</v>
      </c>
      <c r="G13">
        <v>500</v>
      </c>
      <c r="H13" t="s">
        <v>25</v>
      </c>
      <c r="I13" t="s">
        <v>275</v>
      </c>
      <c r="J13">
        <v>891.88</v>
      </c>
    </row>
    <row r="14" spans="1:11" x14ac:dyDescent="0.25">
      <c r="A14">
        <v>20220731</v>
      </c>
      <c r="B14" t="s">
        <v>276</v>
      </c>
      <c r="C14" t="s">
        <v>12</v>
      </c>
      <c r="D14" t="s">
        <v>67</v>
      </c>
      <c r="E14" t="s">
        <v>24</v>
      </c>
      <c r="F14" t="s">
        <v>15</v>
      </c>
      <c r="G14">
        <v>385</v>
      </c>
      <c r="H14" t="s">
        <v>25</v>
      </c>
      <c r="I14" t="s">
        <v>277</v>
      </c>
      <c r="J14">
        <v>391.88</v>
      </c>
    </row>
    <row r="15" spans="1:11" x14ac:dyDescent="0.25">
      <c r="A15">
        <v>20220731</v>
      </c>
      <c r="B15" t="s">
        <v>112</v>
      </c>
      <c r="C15" t="s">
        <v>12</v>
      </c>
      <c r="D15" t="s">
        <v>113</v>
      </c>
      <c r="E15" t="s">
        <v>24</v>
      </c>
      <c r="F15" t="s">
        <v>15</v>
      </c>
      <c r="G15">
        <v>229.9</v>
      </c>
      <c r="H15" t="s">
        <v>25</v>
      </c>
      <c r="I15" t="s">
        <v>278</v>
      </c>
      <c r="J15">
        <v>776.88</v>
      </c>
    </row>
    <row r="16" spans="1:11" x14ac:dyDescent="0.25">
      <c r="A16">
        <v>20220731</v>
      </c>
      <c r="B16" t="s">
        <v>69</v>
      </c>
      <c r="C16" t="s">
        <v>12</v>
      </c>
      <c r="D16" t="s">
        <v>70</v>
      </c>
      <c r="E16" t="s">
        <v>24</v>
      </c>
      <c r="F16" t="s">
        <v>34</v>
      </c>
      <c r="G16">
        <v>15</v>
      </c>
      <c r="H16" t="s">
        <v>25</v>
      </c>
      <c r="I16" t="s">
        <v>279</v>
      </c>
      <c r="J16">
        <v>1006.78</v>
      </c>
    </row>
    <row r="17" spans="1:10" x14ac:dyDescent="0.25">
      <c r="A17">
        <v>20220801</v>
      </c>
      <c r="B17" t="s">
        <v>271</v>
      </c>
      <c r="C17" t="s">
        <v>12</v>
      </c>
      <c r="D17" t="s">
        <v>272</v>
      </c>
      <c r="E17" t="s">
        <v>33</v>
      </c>
      <c r="F17" t="s">
        <v>34</v>
      </c>
      <c r="G17">
        <v>191</v>
      </c>
      <c r="H17" t="s">
        <v>35</v>
      </c>
      <c r="I17" t="s">
        <v>273</v>
      </c>
      <c r="J17">
        <v>1366.88</v>
      </c>
    </row>
    <row r="18" spans="1:10" x14ac:dyDescent="0.25">
      <c r="A18">
        <v>20220807</v>
      </c>
      <c r="B18" t="s">
        <v>268</v>
      </c>
      <c r="C18" t="s">
        <v>12</v>
      </c>
      <c r="D18" t="s">
        <v>269</v>
      </c>
      <c r="E18" t="s">
        <v>33</v>
      </c>
      <c r="F18" t="s">
        <v>34</v>
      </c>
      <c r="G18">
        <v>45</v>
      </c>
      <c r="H18" t="s">
        <v>35</v>
      </c>
      <c r="I18" t="s">
        <v>270</v>
      </c>
      <c r="J18">
        <v>1411.88</v>
      </c>
    </row>
    <row r="19" spans="1:10" x14ac:dyDescent="0.25">
      <c r="A19">
        <v>20220808</v>
      </c>
      <c r="B19" t="s">
        <v>265</v>
      </c>
      <c r="C19" t="s">
        <v>12</v>
      </c>
      <c r="D19" t="s">
        <v>266</v>
      </c>
      <c r="E19" t="s">
        <v>24</v>
      </c>
      <c r="F19" t="s">
        <v>34</v>
      </c>
      <c r="G19">
        <v>285</v>
      </c>
      <c r="H19" t="s">
        <v>25</v>
      </c>
      <c r="I19" t="s">
        <v>267</v>
      </c>
      <c r="J19">
        <v>1696.88</v>
      </c>
    </row>
    <row r="20" spans="1:10" x14ac:dyDescent="0.25">
      <c r="A20">
        <v>20220809</v>
      </c>
      <c r="B20" t="s">
        <v>257</v>
      </c>
      <c r="C20" t="s">
        <v>12</v>
      </c>
      <c r="D20" t="s">
        <v>41</v>
      </c>
      <c r="E20" t="s">
        <v>24</v>
      </c>
      <c r="F20" t="s">
        <v>15</v>
      </c>
      <c r="G20">
        <v>76</v>
      </c>
      <c r="H20" t="s">
        <v>25</v>
      </c>
      <c r="I20" t="s">
        <v>258</v>
      </c>
      <c r="J20">
        <v>889.88</v>
      </c>
    </row>
    <row r="21" spans="1:10" x14ac:dyDescent="0.25">
      <c r="A21">
        <v>20220809</v>
      </c>
      <c r="B21" t="s">
        <v>87</v>
      </c>
      <c r="C21" t="s">
        <v>12</v>
      </c>
      <c r="D21" t="s">
        <v>88</v>
      </c>
      <c r="E21" t="s">
        <v>33</v>
      </c>
      <c r="F21" t="s">
        <v>34</v>
      </c>
      <c r="G21">
        <v>30</v>
      </c>
      <c r="H21" t="s">
        <v>35</v>
      </c>
      <c r="I21" t="s">
        <v>259</v>
      </c>
      <c r="J21">
        <v>965.88</v>
      </c>
    </row>
    <row r="22" spans="1:10" x14ac:dyDescent="0.25">
      <c r="A22">
        <v>20220809</v>
      </c>
      <c r="B22" t="s">
        <v>87</v>
      </c>
      <c r="C22" t="s">
        <v>12</v>
      </c>
      <c r="D22" t="s">
        <v>88</v>
      </c>
      <c r="E22" t="s">
        <v>33</v>
      </c>
      <c r="F22" t="s">
        <v>34</v>
      </c>
      <c r="G22">
        <v>285</v>
      </c>
      <c r="H22" t="s">
        <v>35</v>
      </c>
      <c r="I22" t="s">
        <v>260</v>
      </c>
      <c r="J22">
        <v>935.88</v>
      </c>
    </row>
    <row r="23" spans="1:10" x14ac:dyDescent="0.25">
      <c r="A23">
        <v>20220809</v>
      </c>
      <c r="B23" t="s">
        <v>215</v>
      </c>
      <c r="C23" t="s">
        <v>12</v>
      </c>
      <c r="D23" t="s">
        <v>216</v>
      </c>
      <c r="E23" t="s">
        <v>217</v>
      </c>
      <c r="F23" t="s">
        <v>15</v>
      </c>
      <c r="G23">
        <v>285</v>
      </c>
      <c r="H23" t="s">
        <v>218</v>
      </c>
      <c r="I23" t="s">
        <v>261</v>
      </c>
      <c r="J23">
        <v>650.88</v>
      </c>
    </row>
    <row r="24" spans="1:10" x14ac:dyDescent="0.25">
      <c r="A24">
        <v>20220809</v>
      </c>
      <c r="B24" t="s">
        <v>215</v>
      </c>
      <c r="C24" t="s">
        <v>12</v>
      </c>
      <c r="D24" t="s">
        <v>216</v>
      </c>
      <c r="E24" t="s">
        <v>217</v>
      </c>
      <c r="F24" t="s">
        <v>15</v>
      </c>
      <c r="G24">
        <v>285</v>
      </c>
      <c r="H24" t="s">
        <v>218</v>
      </c>
      <c r="I24" t="s">
        <v>262</v>
      </c>
      <c r="J24">
        <v>935.88</v>
      </c>
    </row>
    <row r="25" spans="1:10" x14ac:dyDescent="0.25">
      <c r="A25">
        <v>20220809</v>
      </c>
      <c r="B25" t="s">
        <v>215</v>
      </c>
      <c r="C25" t="s">
        <v>12</v>
      </c>
      <c r="D25" t="s">
        <v>216</v>
      </c>
      <c r="E25" t="s">
        <v>217</v>
      </c>
      <c r="F25" t="s">
        <v>15</v>
      </c>
      <c r="G25">
        <v>191</v>
      </c>
      <c r="H25" t="s">
        <v>218</v>
      </c>
      <c r="I25" t="s">
        <v>263</v>
      </c>
      <c r="J25">
        <v>1220.8800000000001</v>
      </c>
    </row>
    <row r="26" spans="1:10" x14ac:dyDescent="0.25">
      <c r="A26">
        <v>20220809</v>
      </c>
      <c r="B26" t="s">
        <v>215</v>
      </c>
      <c r="C26" t="s">
        <v>12</v>
      </c>
      <c r="D26" t="s">
        <v>216</v>
      </c>
      <c r="E26" t="s">
        <v>217</v>
      </c>
      <c r="F26" t="s">
        <v>15</v>
      </c>
      <c r="G26">
        <v>285</v>
      </c>
      <c r="H26" t="s">
        <v>218</v>
      </c>
      <c r="I26" t="s">
        <v>264</v>
      </c>
      <c r="J26">
        <v>1411.88</v>
      </c>
    </row>
    <row r="27" spans="1:10" x14ac:dyDescent="0.25">
      <c r="A27">
        <v>20220810</v>
      </c>
      <c r="B27" t="s">
        <v>249</v>
      </c>
      <c r="C27" t="s">
        <v>12</v>
      </c>
      <c r="D27" t="s">
        <v>250</v>
      </c>
      <c r="E27" t="s">
        <v>24</v>
      </c>
      <c r="F27" t="s">
        <v>34</v>
      </c>
      <c r="G27">
        <v>15</v>
      </c>
      <c r="H27" t="s">
        <v>25</v>
      </c>
      <c r="I27" t="s">
        <v>255</v>
      </c>
      <c r="J27">
        <v>1047.3800000000001</v>
      </c>
    </row>
    <row r="28" spans="1:10" x14ac:dyDescent="0.25">
      <c r="A28">
        <v>20220810</v>
      </c>
      <c r="B28" t="s">
        <v>249</v>
      </c>
      <c r="C28" t="s">
        <v>12</v>
      </c>
      <c r="D28" t="s">
        <v>250</v>
      </c>
      <c r="E28" t="s">
        <v>24</v>
      </c>
      <c r="F28" t="s">
        <v>34</v>
      </c>
      <c r="G28">
        <v>142.5</v>
      </c>
      <c r="H28" t="s">
        <v>25</v>
      </c>
      <c r="I28" t="s">
        <v>256</v>
      </c>
      <c r="J28">
        <v>1032.3800000000001</v>
      </c>
    </row>
    <row r="29" spans="1:10" x14ac:dyDescent="0.25">
      <c r="A29">
        <v>20220815</v>
      </c>
      <c r="B29" t="s">
        <v>249</v>
      </c>
      <c r="C29" t="s">
        <v>12</v>
      </c>
      <c r="D29" t="s">
        <v>250</v>
      </c>
      <c r="E29" t="s">
        <v>24</v>
      </c>
      <c r="F29" t="s">
        <v>34</v>
      </c>
      <c r="G29">
        <v>142.5</v>
      </c>
      <c r="H29" t="s">
        <v>25</v>
      </c>
      <c r="I29" t="s">
        <v>254</v>
      </c>
      <c r="J29">
        <v>1189.8800000000001</v>
      </c>
    </row>
    <row r="30" spans="1:10" x14ac:dyDescent="0.25">
      <c r="A30">
        <v>20220818</v>
      </c>
      <c r="B30" t="s">
        <v>119</v>
      </c>
      <c r="C30" t="s">
        <v>12</v>
      </c>
      <c r="D30" t="s">
        <v>120</v>
      </c>
      <c r="E30" t="s">
        <v>33</v>
      </c>
      <c r="F30" t="s">
        <v>34</v>
      </c>
      <c r="G30">
        <v>15</v>
      </c>
      <c r="H30" t="s">
        <v>35</v>
      </c>
      <c r="I30" t="s">
        <v>253</v>
      </c>
      <c r="J30">
        <v>1204.8800000000001</v>
      </c>
    </row>
    <row r="31" spans="1:10" x14ac:dyDescent="0.25">
      <c r="A31">
        <v>20220819</v>
      </c>
      <c r="B31" t="s">
        <v>106</v>
      </c>
      <c r="C31" t="s">
        <v>12</v>
      </c>
      <c r="D31" t="s">
        <v>107</v>
      </c>
      <c r="E31" t="s">
        <v>33</v>
      </c>
      <c r="F31" t="s">
        <v>34</v>
      </c>
      <c r="G31">
        <v>323</v>
      </c>
      <c r="H31" t="s">
        <v>35</v>
      </c>
      <c r="I31" t="s">
        <v>252</v>
      </c>
      <c r="J31">
        <v>1527.88</v>
      </c>
    </row>
    <row r="32" spans="1:10" x14ac:dyDescent="0.25">
      <c r="A32">
        <v>20220821</v>
      </c>
      <c r="B32" t="s">
        <v>249</v>
      </c>
      <c r="C32" t="s">
        <v>12</v>
      </c>
      <c r="D32" t="s">
        <v>250</v>
      </c>
      <c r="E32" t="s">
        <v>24</v>
      </c>
      <c r="F32" t="s">
        <v>34</v>
      </c>
      <c r="G32">
        <v>50</v>
      </c>
      <c r="H32" t="s">
        <v>25</v>
      </c>
      <c r="I32" t="s">
        <v>251</v>
      </c>
      <c r="J32">
        <v>1577.88</v>
      </c>
    </row>
    <row r="33" spans="1:10" x14ac:dyDescent="0.25">
      <c r="A33">
        <v>20220823</v>
      </c>
      <c r="B33" t="s">
        <v>246</v>
      </c>
      <c r="C33" t="s">
        <v>12</v>
      </c>
      <c r="D33" t="s">
        <v>247</v>
      </c>
      <c r="E33" t="s">
        <v>33</v>
      </c>
      <c r="F33" t="s">
        <v>34</v>
      </c>
      <c r="G33">
        <v>142.5</v>
      </c>
      <c r="H33" t="s">
        <v>35</v>
      </c>
      <c r="I33" t="s">
        <v>248</v>
      </c>
      <c r="J33">
        <v>1720.38</v>
      </c>
    </row>
    <row r="34" spans="1:10" x14ac:dyDescent="0.25">
      <c r="A34">
        <v>20220826</v>
      </c>
      <c r="B34" t="s">
        <v>18</v>
      </c>
      <c r="C34" t="s">
        <v>12</v>
      </c>
      <c r="E34" t="s">
        <v>19</v>
      </c>
      <c r="F34" t="s">
        <v>15</v>
      </c>
      <c r="G34">
        <v>19.32</v>
      </c>
      <c r="H34" t="s">
        <v>20</v>
      </c>
      <c r="I34" t="s">
        <v>245</v>
      </c>
      <c r="J34">
        <v>1701.06</v>
      </c>
    </row>
    <row r="35" spans="1:10" x14ac:dyDescent="0.25">
      <c r="A35">
        <v>20220828</v>
      </c>
      <c r="B35" t="s">
        <v>242</v>
      </c>
      <c r="C35" t="s">
        <v>12</v>
      </c>
      <c r="D35" t="s">
        <v>243</v>
      </c>
      <c r="E35" t="s">
        <v>33</v>
      </c>
      <c r="F35" t="s">
        <v>34</v>
      </c>
      <c r="G35">
        <v>230</v>
      </c>
      <c r="H35" t="s">
        <v>35</v>
      </c>
      <c r="I35" t="s">
        <v>244</v>
      </c>
      <c r="J35">
        <v>1931.06</v>
      </c>
    </row>
    <row r="36" spans="1:10" x14ac:dyDescent="0.25">
      <c r="A36">
        <v>20220916</v>
      </c>
      <c r="B36" t="s">
        <v>239</v>
      </c>
      <c r="C36" t="s">
        <v>12</v>
      </c>
      <c r="D36" t="s">
        <v>240</v>
      </c>
      <c r="E36" t="s">
        <v>33</v>
      </c>
      <c r="F36" t="s">
        <v>34</v>
      </c>
      <c r="G36">
        <v>30</v>
      </c>
      <c r="H36" t="s">
        <v>35</v>
      </c>
      <c r="I36" t="s">
        <v>241</v>
      </c>
      <c r="J36">
        <v>1961.06</v>
      </c>
    </row>
    <row r="37" spans="1:10" x14ac:dyDescent="0.25">
      <c r="A37">
        <v>20220917</v>
      </c>
      <c r="B37" t="s">
        <v>215</v>
      </c>
      <c r="C37" t="s">
        <v>12</v>
      </c>
      <c r="D37" t="s">
        <v>216</v>
      </c>
      <c r="E37" t="s">
        <v>217</v>
      </c>
      <c r="F37" t="s">
        <v>15</v>
      </c>
      <c r="G37">
        <v>285</v>
      </c>
      <c r="H37" t="s">
        <v>218</v>
      </c>
      <c r="I37" t="s">
        <v>238</v>
      </c>
      <c r="J37">
        <v>1676.06</v>
      </c>
    </row>
    <row r="38" spans="1:10" x14ac:dyDescent="0.25">
      <c r="A38">
        <v>20220918</v>
      </c>
      <c r="B38" t="s">
        <v>231</v>
      </c>
      <c r="C38" t="s">
        <v>12</v>
      </c>
      <c r="D38" t="s">
        <v>32</v>
      </c>
      <c r="E38" t="s">
        <v>24</v>
      </c>
      <c r="F38" t="s">
        <v>15</v>
      </c>
      <c r="G38">
        <v>50</v>
      </c>
      <c r="H38" t="s">
        <v>25</v>
      </c>
      <c r="I38" t="s">
        <v>232</v>
      </c>
      <c r="J38">
        <v>894.56</v>
      </c>
    </row>
    <row r="39" spans="1:10" x14ac:dyDescent="0.25">
      <c r="A39">
        <v>20220918</v>
      </c>
      <c r="B39" t="s">
        <v>231</v>
      </c>
      <c r="C39" t="s">
        <v>12</v>
      </c>
      <c r="D39" t="s">
        <v>32</v>
      </c>
      <c r="E39" t="s">
        <v>24</v>
      </c>
      <c r="F39" t="s">
        <v>15</v>
      </c>
      <c r="G39">
        <v>75</v>
      </c>
      <c r="H39" t="s">
        <v>25</v>
      </c>
      <c r="I39" t="s">
        <v>233</v>
      </c>
      <c r="J39">
        <v>944.56</v>
      </c>
    </row>
    <row r="40" spans="1:10" x14ac:dyDescent="0.25">
      <c r="A40">
        <v>20220918</v>
      </c>
      <c r="B40" t="s">
        <v>215</v>
      </c>
      <c r="C40" t="s">
        <v>12</v>
      </c>
      <c r="D40" t="s">
        <v>216</v>
      </c>
      <c r="E40" t="s">
        <v>217</v>
      </c>
      <c r="F40" t="s">
        <v>15</v>
      </c>
      <c r="G40">
        <v>230</v>
      </c>
      <c r="H40" t="s">
        <v>218</v>
      </c>
      <c r="I40" t="s">
        <v>234</v>
      </c>
      <c r="J40">
        <v>1019.56</v>
      </c>
    </row>
    <row r="41" spans="1:10" x14ac:dyDescent="0.25">
      <c r="A41">
        <v>20220918</v>
      </c>
      <c r="B41" t="s">
        <v>215</v>
      </c>
      <c r="C41" t="s">
        <v>12</v>
      </c>
      <c r="D41" t="s">
        <v>216</v>
      </c>
      <c r="E41" t="s">
        <v>217</v>
      </c>
      <c r="F41" t="s">
        <v>15</v>
      </c>
      <c r="G41">
        <v>142.5</v>
      </c>
      <c r="H41" t="s">
        <v>218</v>
      </c>
      <c r="I41" t="s">
        <v>235</v>
      </c>
      <c r="J41">
        <v>1249.56</v>
      </c>
    </row>
    <row r="42" spans="1:10" x14ac:dyDescent="0.25">
      <c r="A42">
        <v>20220918</v>
      </c>
      <c r="B42" t="s">
        <v>215</v>
      </c>
      <c r="C42" t="s">
        <v>12</v>
      </c>
      <c r="D42" t="s">
        <v>216</v>
      </c>
      <c r="E42" t="s">
        <v>217</v>
      </c>
      <c r="F42" t="s">
        <v>15</v>
      </c>
      <c r="G42">
        <v>285</v>
      </c>
      <c r="H42" t="s">
        <v>218</v>
      </c>
      <c r="I42" t="s">
        <v>236</v>
      </c>
      <c r="J42">
        <v>1392.06</v>
      </c>
    </row>
    <row r="43" spans="1:10" x14ac:dyDescent="0.25">
      <c r="A43">
        <v>20220918</v>
      </c>
      <c r="B43" t="s">
        <v>226</v>
      </c>
      <c r="C43" t="s">
        <v>12</v>
      </c>
      <c r="D43" t="s">
        <v>227</v>
      </c>
      <c r="E43" t="s">
        <v>24</v>
      </c>
      <c r="F43" t="s">
        <v>34</v>
      </c>
      <c r="G43">
        <v>1</v>
      </c>
      <c r="H43" t="s">
        <v>25</v>
      </c>
      <c r="I43" t="s">
        <v>237</v>
      </c>
      <c r="J43">
        <v>1677.06</v>
      </c>
    </row>
    <row r="44" spans="1:10" x14ac:dyDescent="0.25">
      <c r="A44">
        <v>20220926</v>
      </c>
      <c r="B44" t="s">
        <v>18</v>
      </c>
      <c r="C44" t="s">
        <v>12</v>
      </c>
      <c r="E44" t="s">
        <v>19</v>
      </c>
      <c r="F44" t="s">
        <v>15</v>
      </c>
      <c r="G44">
        <v>20.54</v>
      </c>
      <c r="H44" t="s">
        <v>20</v>
      </c>
      <c r="I44" t="s">
        <v>230</v>
      </c>
      <c r="J44">
        <v>874.02</v>
      </c>
    </row>
    <row r="45" spans="1:10" x14ac:dyDescent="0.25">
      <c r="A45">
        <v>20221004</v>
      </c>
      <c r="B45" t="s">
        <v>109</v>
      </c>
      <c r="C45" t="s">
        <v>12</v>
      </c>
      <c r="D45" t="s">
        <v>110</v>
      </c>
      <c r="E45" t="s">
        <v>24</v>
      </c>
      <c r="F45" t="s">
        <v>34</v>
      </c>
      <c r="G45">
        <v>192</v>
      </c>
      <c r="H45" t="s">
        <v>25</v>
      </c>
      <c r="I45" t="s">
        <v>229</v>
      </c>
      <c r="J45">
        <v>1066.02</v>
      </c>
    </row>
    <row r="46" spans="1:10" x14ac:dyDescent="0.25">
      <c r="A46">
        <v>20221005</v>
      </c>
      <c r="B46" t="s">
        <v>226</v>
      </c>
      <c r="C46" t="s">
        <v>12</v>
      </c>
      <c r="D46" t="s">
        <v>227</v>
      </c>
      <c r="E46" t="s">
        <v>24</v>
      </c>
      <c r="F46" t="s">
        <v>34</v>
      </c>
      <c r="G46">
        <v>55</v>
      </c>
      <c r="H46" t="s">
        <v>25</v>
      </c>
      <c r="I46" t="s">
        <v>228</v>
      </c>
      <c r="J46">
        <v>1121.02</v>
      </c>
    </row>
    <row r="47" spans="1:10" x14ac:dyDescent="0.25">
      <c r="A47">
        <v>20221006</v>
      </c>
      <c r="B47" t="s">
        <v>215</v>
      </c>
      <c r="C47" t="s">
        <v>12</v>
      </c>
      <c r="D47" t="s">
        <v>216</v>
      </c>
      <c r="E47" t="s">
        <v>217</v>
      </c>
      <c r="F47" t="s">
        <v>15</v>
      </c>
      <c r="G47">
        <v>55</v>
      </c>
      <c r="H47" t="s">
        <v>218</v>
      </c>
      <c r="I47" t="s">
        <v>224</v>
      </c>
      <c r="J47">
        <v>874.02</v>
      </c>
    </row>
    <row r="48" spans="1:10" x14ac:dyDescent="0.25">
      <c r="A48">
        <v>20221006</v>
      </c>
      <c r="B48" t="s">
        <v>215</v>
      </c>
      <c r="C48" t="s">
        <v>12</v>
      </c>
      <c r="D48" t="s">
        <v>216</v>
      </c>
      <c r="E48" t="s">
        <v>217</v>
      </c>
      <c r="F48" t="s">
        <v>15</v>
      </c>
      <c r="G48">
        <v>192</v>
      </c>
      <c r="H48" t="s">
        <v>218</v>
      </c>
      <c r="I48" t="s">
        <v>225</v>
      </c>
      <c r="J48">
        <v>929.02</v>
      </c>
    </row>
    <row r="49" spans="1:10" x14ac:dyDescent="0.25">
      <c r="A49">
        <v>20221014</v>
      </c>
      <c r="B49" t="s">
        <v>11</v>
      </c>
      <c r="C49" t="s">
        <v>12</v>
      </c>
      <c r="D49" t="s">
        <v>13</v>
      </c>
      <c r="E49" t="s">
        <v>14</v>
      </c>
      <c r="F49" t="s">
        <v>15</v>
      </c>
      <c r="G49">
        <v>131.88999999999999</v>
      </c>
      <c r="H49" t="s">
        <v>16</v>
      </c>
      <c r="I49" t="s">
        <v>223</v>
      </c>
      <c r="J49">
        <v>742.13</v>
      </c>
    </row>
    <row r="50" spans="1:10" x14ac:dyDescent="0.25">
      <c r="A50">
        <v>20221018</v>
      </c>
      <c r="B50" t="s">
        <v>11</v>
      </c>
      <c r="C50" t="s">
        <v>12</v>
      </c>
      <c r="D50" t="s">
        <v>13</v>
      </c>
      <c r="E50" t="s">
        <v>14</v>
      </c>
      <c r="F50" t="s">
        <v>15</v>
      </c>
      <c r="G50">
        <v>15.73</v>
      </c>
      <c r="H50" t="s">
        <v>16</v>
      </c>
      <c r="I50" t="s">
        <v>222</v>
      </c>
      <c r="J50">
        <v>726.4</v>
      </c>
    </row>
    <row r="51" spans="1:10" x14ac:dyDescent="0.25">
      <c r="A51">
        <v>20221020</v>
      </c>
      <c r="B51" t="s">
        <v>215</v>
      </c>
      <c r="C51" t="s">
        <v>12</v>
      </c>
      <c r="D51" t="s">
        <v>216</v>
      </c>
      <c r="E51" t="s">
        <v>217</v>
      </c>
      <c r="F51" t="s">
        <v>15</v>
      </c>
      <c r="G51">
        <v>142.5</v>
      </c>
      <c r="H51" t="s">
        <v>218</v>
      </c>
      <c r="I51" t="s">
        <v>221</v>
      </c>
      <c r="J51">
        <v>583.9</v>
      </c>
    </row>
    <row r="52" spans="1:10" x14ac:dyDescent="0.25">
      <c r="A52">
        <v>20221026</v>
      </c>
      <c r="B52" t="s">
        <v>18</v>
      </c>
      <c r="C52" t="s">
        <v>12</v>
      </c>
      <c r="E52" t="s">
        <v>19</v>
      </c>
      <c r="F52" t="s">
        <v>15</v>
      </c>
      <c r="G52">
        <v>23.81</v>
      </c>
      <c r="H52" t="s">
        <v>20</v>
      </c>
      <c r="I52" t="s">
        <v>220</v>
      </c>
      <c r="J52">
        <v>560.09</v>
      </c>
    </row>
    <row r="53" spans="1:10" x14ac:dyDescent="0.25">
      <c r="A53">
        <v>20221027</v>
      </c>
      <c r="B53" t="s">
        <v>215</v>
      </c>
      <c r="C53" t="s">
        <v>12</v>
      </c>
      <c r="D53" t="s">
        <v>216</v>
      </c>
      <c r="E53" t="s">
        <v>217</v>
      </c>
      <c r="F53" t="s">
        <v>15</v>
      </c>
      <c r="G53">
        <v>192</v>
      </c>
      <c r="H53" t="s">
        <v>218</v>
      </c>
      <c r="I53" t="s">
        <v>219</v>
      </c>
      <c r="J53">
        <v>368.09</v>
      </c>
    </row>
    <row r="54" spans="1:10" x14ac:dyDescent="0.25">
      <c r="A54">
        <v>20221029</v>
      </c>
      <c r="B54" t="s">
        <v>213</v>
      </c>
      <c r="C54" t="s">
        <v>12</v>
      </c>
      <c r="D54" t="s">
        <v>183</v>
      </c>
      <c r="E54" t="s">
        <v>24</v>
      </c>
      <c r="F54" t="s">
        <v>34</v>
      </c>
      <c r="G54">
        <v>30</v>
      </c>
      <c r="H54" t="s">
        <v>25</v>
      </c>
      <c r="I54" t="s">
        <v>214</v>
      </c>
      <c r="J54">
        <v>398.09</v>
      </c>
    </row>
    <row r="55" spans="1:10" x14ac:dyDescent="0.25">
      <c r="A55">
        <v>20221031</v>
      </c>
      <c r="B55" t="s">
        <v>210</v>
      </c>
      <c r="C55" t="s">
        <v>12</v>
      </c>
      <c r="D55" t="s">
        <v>211</v>
      </c>
      <c r="E55" t="s">
        <v>33</v>
      </c>
      <c r="F55" t="s">
        <v>34</v>
      </c>
      <c r="G55">
        <v>30</v>
      </c>
      <c r="H55" t="s">
        <v>35</v>
      </c>
      <c r="I55" t="s">
        <v>212</v>
      </c>
      <c r="J55">
        <v>428.09</v>
      </c>
    </row>
    <row r="56" spans="1:10" x14ac:dyDescent="0.25">
      <c r="A56">
        <v>20221111</v>
      </c>
      <c r="B56" t="s">
        <v>40</v>
      </c>
      <c r="C56" t="s">
        <v>12</v>
      </c>
      <c r="D56" t="s">
        <v>41</v>
      </c>
      <c r="E56" t="s">
        <v>42</v>
      </c>
      <c r="F56" t="s">
        <v>34</v>
      </c>
      <c r="G56">
        <v>133</v>
      </c>
      <c r="H56" t="s">
        <v>43</v>
      </c>
      <c r="I56" t="s">
        <v>209</v>
      </c>
      <c r="J56">
        <v>561.09</v>
      </c>
    </row>
    <row r="57" spans="1:10" x14ac:dyDescent="0.25">
      <c r="A57">
        <v>20221112</v>
      </c>
      <c r="B57" t="s">
        <v>206</v>
      </c>
      <c r="C57" t="s">
        <v>12</v>
      </c>
      <c r="D57" t="s">
        <v>207</v>
      </c>
      <c r="E57" t="s">
        <v>33</v>
      </c>
      <c r="F57" t="s">
        <v>34</v>
      </c>
      <c r="G57">
        <v>30</v>
      </c>
      <c r="H57" t="s">
        <v>35</v>
      </c>
      <c r="I57" t="s">
        <v>208</v>
      </c>
      <c r="J57">
        <v>591.09</v>
      </c>
    </row>
    <row r="58" spans="1:10" x14ac:dyDescent="0.25">
      <c r="A58">
        <v>20221126</v>
      </c>
      <c r="B58" t="s">
        <v>18</v>
      </c>
      <c r="C58" t="s">
        <v>12</v>
      </c>
      <c r="E58" t="s">
        <v>19</v>
      </c>
      <c r="F58" t="s">
        <v>15</v>
      </c>
      <c r="G58">
        <v>24.25</v>
      </c>
      <c r="H58" t="s">
        <v>20</v>
      </c>
      <c r="I58" t="s">
        <v>205</v>
      </c>
      <c r="J58">
        <v>566.84</v>
      </c>
    </row>
    <row r="59" spans="1:10" x14ac:dyDescent="0.25">
      <c r="A59">
        <v>20221130</v>
      </c>
      <c r="B59" t="s">
        <v>93</v>
      </c>
      <c r="C59" t="s">
        <v>12</v>
      </c>
      <c r="D59" t="s">
        <v>94</v>
      </c>
      <c r="E59" t="s">
        <v>33</v>
      </c>
      <c r="F59" t="s">
        <v>34</v>
      </c>
      <c r="G59">
        <v>30</v>
      </c>
      <c r="H59" t="s">
        <v>35</v>
      </c>
      <c r="I59" t="s">
        <v>204</v>
      </c>
      <c r="J59">
        <v>596.84</v>
      </c>
    </row>
    <row r="60" spans="1:10" x14ac:dyDescent="0.25">
      <c r="A60">
        <v>20221206</v>
      </c>
      <c r="B60" t="s">
        <v>149</v>
      </c>
      <c r="C60" t="s">
        <v>12</v>
      </c>
      <c r="D60" t="s">
        <v>150</v>
      </c>
      <c r="E60" t="s">
        <v>33</v>
      </c>
      <c r="F60" t="s">
        <v>34</v>
      </c>
      <c r="G60">
        <v>277.5</v>
      </c>
      <c r="H60" t="s">
        <v>35</v>
      </c>
      <c r="I60" t="s">
        <v>203</v>
      </c>
      <c r="J60">
        <v>874.34</v>
      </c>
    </row>
    <row r="61" spans="1:10" x14ac:dyDescent="0.25">
      <c r="A61">
        <v>20221207</v>
      </c>
      <c r="B61" t="s">
        <v>87</v>
      </c>
      <c r="C61" t="s">
        <v>12</v>
      </c>
      <c r="D61" t="s">
        <v>88</v>
      </c>
      <c r="E61" t="s">
        <v>33</v>
      </c>
      <c r="F61" t="s">
        <v>34</v>
      </c>
      <c r="G61">
        <v>30</v>
      </c>
      <c r="H61" t="s">
        <v>35</v>
      </c>
      <c r="I61" t="s">
        <v>199</v>
      </c>
      <c r="J61">
        <v>934.34</v>
      </c>
    </row>
    <row r="62" spans="1:10" x14ac:dyDescent="0.25">
      <c r="A62">
        <v>20221207</v>
      </c>
      <c r="B62" t="s">
        <v>200</v>
      </c>
      <c r="C62" t="s">
        <v>12</v>
      </c>
      <c r="D62" t="s">
        <v>201</v>
      </c>
      <c r="E62" t="s">
        <v>24</v>
      </c>
      <c r="F62" t="s">
        <v>34</v>
      </c>
      <c r="G62">
        <v>30</v>
      </c>
      <c r="H62" t="s">
        <v>25</v>
      </c>
      <c r="I62" t="s">
        <v>202</v>
      </c>
      <c r="J62">
        <v>904.34</v>
      </c>
    </row>
    <row r="63" spans="1:10" x14ac:dyDescent="0.25">
      <c r="A63">
        <v>20221208</v>
      </c>
      <c r="B63" t="s">
        <v>22</v>
      </c>
      <c r="C63" t="s">
        <v>12</v>
      </c>
      <c r="D63" t="s">
        <v>23</v>
      </c>
      <c r="E63" t="s">
        <v>24</v>
      </c>
      <c r="F63" t="s">
        <v>15</v>
      </c>
      <c r="G63">
        <v>338.8</v>
      </c>
      <c r="H63" t="s">
        <v>25</v>
      </c>
      <c r="I63" t="s">
        <v>198</v>
      </c>
      <c r="J63">
        <v>595.54</v>
      </c>
    </row>
    <row r="64" spans="1:10" x14ac:dyDescent="0.25">
      <c r="A64">
        <v>20221218</v>
      </c>
      <c r="B64" t="s">
        <v>138</v>
      </c>
      <c r="C64" t="s">
        <v>12</v>
      </c>
      <c r="D64" t="s">
        <v>139</v>
      </c>
      <c r="E64" t="s">
        <v>24</v>
      </c>
      <c r="F64" t="s">
        <v>34</v>
      </c>
      <c r="G64">
        <v>30</v>
      </c>
      <c r="H64" t="s">
        <v>25</v>
      </c>
      <c r="I64" t="s">
        <v>197</v>
      </c>
      <c r="J64">
        <v>625.54</v>
      </c>
    </row>
    <row r="65" spans="1:10" x14ac:dyDescent="0.25">
      <c r="A65">
        <v>20221219</v>
      </c>
      <c r="B65" t="s">
        <v>75</v>
      </c>
      <c r="C65" t="s">
        <v>12</v>
      </c>
      <c r="D65" t="s">
        <v>76</v>
      </c>
      <c r="E65" t="s">
        <v>24</v>
      </c>
      <c r="F65" t="s">
        <v>34</v>
      </c>
      <c r="G65">
        <v>15</v>
      </c>
      <c r="H65" t="s">
        <v>25</v>
      </c>
      <c r="I65" t="s">
        <v>193</v>
      </c>
      <c r="J65">
        <v>690.54</v>
      </c>
    </row>
    <row r="66" spans="1:10" x14ac:dyDescent="0.25">
      <c r="A66">
        <v>20221219</v>
      </c>
      <c r="B66" t="s">
        <v>194</v>
      </c>
      <c r="C66" t="s">
        <v>12</v>
      </c>
      <c r="D66" t="s">
        <v>195</v>
      </c>
      <c r="E66" t="s">
        <v>33</v>
      </c>
      <c r="F66" t="s">
        <v>34</v>
      </c>
      <c r="G66">
        <v>50</v>
      </c>
      <c r="H66" t="s">
        <v>35</v>
      </c>
      <c r="I66" t="s">
        <v>196</v>
      </c>
      <c r="J66">
        <v>675.54</v>
      </c>
    </row>
    <row r="67" spans="1:10" x14ac:dyDescent="0.25">
      <c r="A67">
        <v>20221223</v>
      </c>
      <c r="B67" t="s">
        <v>11</v>
      </c>
      <c r="C67" t="s">
        <v>12</v>
      </c>
      <c r="D67" t="s">
        <v>13</v>
      </c>
      <c r="E67" t="s">
        <v>14</v>
      </c>
      <c r="F67" t="s">
        <v>15</v>
      </c>
      <c r="G67">
        <v>15.73</v>
      </c>
      <c r="H67" t="s">
        <v>16</v>
      </c>
      <c r="I67" t="s">
        <v>192</v>
      </c>
      <c r="J67">
        <v>674.81</v>
      </c>
    </row>
    <row r="68" spans="1:10" x14ac:dyDescent="0.25">
      <c r="A68">
        <v>20221226</v>
      </c>
      <c r="B68" t="s">
        <v>18</v>
      </c>
      <c r="C68" t="s">
        <v>12</v>
      </c>
      <c r="E68" t="s">
        <v>19</v>
      </c>
      <c r="F68" t="s">
        <v>15</v>
      </c>
      <c r="G68">
        <v>22.72</v>
      </c>
      <c r="H68" t="s">
        <v>20</v>
      </c>
      <c r="I68" t="s">
        <v>191</v>
      </c>
      <c r="J68">
        <v>652.09</v>
      </c>
    </row>
    <row r="69" spans="1:10" x14ac:dyDescent="0.25">
      <c r="A69">
        <v>20230109</v>
      </c>
      <c r="B69" t="s">
        <v>187</v>
      </c>
      <c r="C69" t="s">
        <v>12</v>
      </c>
      <c r="D69" t="s">
        <v>32</v>
      </c>
      <c r="E69" t="s">
        <v>24</v>
      </c>
      <c r="F69" t="s">
        <v>15</v>
      </c>
      <c r="G69">
        <v>50</v>
      </c>
      <c r="H69" t="s">
        <v>25</v>
      </c>
      <c r="I69" t="s">
        <v>188</v>
      </c>
      <c r="J69">
        <v>572.09</v>
      </c>
    </row>
    <row r="70" spans="1:10" x14ac:dyDescent="0.25">
      <c r="A70">
        <v>20230109</v>
      </c>
      <c r="B70" t="s">
        <v>189</v>
      </c>
      <c r="C70" t="s">
        <v>12</v>
      </c>
      <c r="D70" t="s">
        <v>88</v>
      </c>
      <c r="E70" t="s">
        <v>24</v>
      </c>
      <c r="F70" t="s">
        <v>15</v>
      </c>
      <c r="G70">
        <v>30</v>
      </c>
      <c r="H70" t="s">
        <v>25</v>
      </c>
      <c r="I70" t="s">
        <v>190</v>
      </c>
      <c r="J70">
        <v>622.09</v>
      </c>
    </row>
    <row r="71" spans="1:10" x14ac:dyDescent="0.25">
      <c r="A71">
        <v>20230120</v>
      </c>
      <c r="B71" t="s">
        <v>40</v>
      </c>
      <c r="C71" t="s">
        <v>12</v>
      </c>
      <c r="D71" t="s">
        <v>41</v>
      </c>
      <c r="E71" t="s">
        <v>42</v>
      </c>
      <c r="F71" t="s">
        <v>34</v>
      </c>
      <c r="G71">
        <v>59</v>
      </c>
      <c r="H71" t="s">
        <v>43</v>
      </c>
      <c r="I71" t="s">
        <v>186</v>
      </c>
      <c r="J71">
        <v>631.09</v>
      </c>
    </row>
    <row r="72" spans="1:10" x14ac:dyDescent="0.25">
      <c r="A72">
        <v>20230126</v>
      </c>
      <c r="B72" t="s">
        <v>18</v>
      </c>
      <c r="C72" t="s">
        <v>12</v>
      </c>
      <c r="E72" t="s">
        <v>19</v>
      </c>
      <c r="F72" t="s">
        <v>15</v>
      </c>
      <c r="G72">
        <v>23.81</v>
      </c>
      <c r="H72" t="s">
        <v>20</v>
      </c>
      <c r="I72" t="s">
        <v>185</v>
      </c>
      <c r="J72">
        <v>607.28</v>
      </c>
    </row>
    <row r="73" spans="1:10" x14ac:dyDescent="0.25">
      <c r="A73">
        <v>20230208</v>
      </c>
      <c r="B73" t="s">
        <v>182</v>
      </c>
      <c r="C73" t="s">
        <v>12</v>
      </c>
      <c r="D73" t="s">
        <v>183</v>
      </c>
      <c r="E73" t="s">
        <v>24</v>
      </c>
      <c r="F73" t="s">
        <v>15</v>
      </c>
      <c r="G73">
        <v>30</v>
      </c>
      <c r="H73" t="s">
        <v>25</v>
      </c>
      <c r="I73" t="s">
        <v>184</v>
      </c>
      <c r="J73">
        <v>577.28</v>
      </c>
    </row>
    <row r="74" spans="1:10" x14ac:dyDescent="0.25">
      <c r="A74">
        <v>20230213</v>
      </c>
      <c r="B74" t="s">
        <v>179</v>
      </c>
      <c r="C74" t="s">
        <v>12</v>
      </c>
      <c r="D74" t="s">
        <v>180</v>
      </c>
      <c r="E74" t="s">
        <v>33</v>
      </c>
      <c r="F74" t="s">
        <v>34</v>
      </c>
      <c r="G74">
        <v>30</v>
      </c>
      <c r="H74" t="s">
        <v>35</v>
      </c>
      <c r="I74" t="s">
        <v>181</v>
      </c>
      <c r="J74">
        <v>607.28</v>
      </c>
    </row>
    <row r="75" spans="1:10" x14ac:dyDescent="0.25">
      <c r="A75">
        <v>20230226</v>
      </c>
      <c r="B75" t="s">
        <v>18</v>
      </c>
      <c r="C75" t="s">
        <v>12</v>
      </c>
      <c r="E75" t="s">
        <v>19</v>
      </c>
      <c r="F75" t="s">
        <v>15</v>
      </c>
      <c r="G75">
        <v>22.72</v>
      </c>
      <c r="H75" t="s">
        <v>20</v>
      </c>
      <c r="I75" t="s">
        <v>178</v>
      </c>
      <c r="J75">
        <v>584.55999999999995</v>
      </c>
    </row>
    <row r="76" spans="1:10" x14ac:dyDescent="0.25">
      <c r="A76">
        <v>20230310</v>
      </c>
      <c r="B76" t="s">
        <v>176</v>
      </c>
      <c r="C76" t="s">
        <v>12</v>
      </c>
      <c r="E76" t="s">
        <v>24</v>
      </c>
      <c r="F76" t="s">
        <v>34</v>
      </c>
      <c r="G76">
        <v>250</v>
      </c>
      <c r="H76" t="s">
        <v>25</v>
      </c>
      <c r="I76" t="s">
        <v>177</v>
      </c>
      <c r="J76">
        <v>834.56</v>
      </c>
    </row>
    <row r="77" spans="1:10" x14ac:dyDescent="0.25">
      <c r="A77">
        <v>20230313</v>
      </c>
      <c r="B77" t="s">
        <v>141</v>
      </c>
      <c r="C77" t="s">
        <v>12</v>
      </c>
      <c r="D77" t="s">
        <v>142</v>
      </c>
      <c r="E77" t="s">
        <v>24</v>
      </c>
      <c r="F77" t="s">
        <v>15</v>
      </c>
      <c r="G77">
        <v>623.5</v>
      </c>
      <c r="H77" t="s">
        <v>25</v>
      </c>
      <c r="I77" t="s">
        <v>175</v>
      </c>
      <c r="J77">
        <v>211.06</v>
      </c>
    </row>
    <row r="78" spans="1:10" x14ac:dyDescent="0.25">
      <c r="A78">
        <v>20230326</v>
      </c>
      <c r="B78" t="s">
        <v>18</v>
      </c>
      <c r="C78" t="s">
        <v>12</v>
      </c>
      <c r="E78" t="s">
        <v>19</v>
      </c>
      <c r="F78" t="s">
        <v>15</v>
      </c>
      <c r="G78">
        <v>22.5</v>
      </c>
      <c r="H78" t="s">
        <v>20</v>
      </c>
      <c r="I78" t="s">
        <v>174</v>
      </c>
      <c r="J78">
        <v>188.56</v>
      </c>
    </row>
    <row r="79" spans="1:10" x14ac:dyDescent="0.25">
      <c r="A79">
        <v>20230415</v>
      </c>
      <c r="B79" t="s">
        <v>134</v>
      </c>
      <c r="C79" t="s">
        <v>12</v>
      </c>
      <c r="D79" t="s">
        <v>135</v>
      </c>
      <c r="E79" t="s">
        <v>24</v>
      </c>
      <c r="F79" t="s">
        <v>34</v>
      </c>
      <c r="G79">
        <v>30</v>
      </c>
      <c r="H79" t="s">
        <v>25</v>
      </c>
      <c r="I79" t="s">
        <v>173</v>
      </c>
      <c r="J79">
        <v>218.56</v>
      </c>
    </row>
    <row r="80" spans="1:10" x14ac:dyDescent="0.25">
      <c r="A80">
        <v>20230418</v>
      </c>
      <c r="B80" t="s">
        <v>170</v>
      </c>
      <c r="C80" t="s">
        <v>12</v>
      </c>
      <c r="D80" t="s">
        <v>171</v>
      </c>
      <c r="E80" t="s">
        <v>33</v>
      </c>
      <c r="F80" t="s">
        <v>34</v>
      </c>
      <c r="G80">
        <v>15</v>
      </c>
      <c r="H80" t="s">
        <v>35</v>
      </c>
      <c r="I80" t="s">
        <v>172</v>
      </c>
      <c r="J80">
        <v>233.56</v>
      </c>
    </row>
    <row r="81" spans="1:10" x14ac:dyDescent="0.25">
      <c r="A81">
        <v>20230423</v>
      </c>
      <c r="B81" t="s">
        <v>167</v>
      </c>
      <c r="C81" t="s">
        <v>12</v>
      </c>
      <c r="D81" t="s">
        <v>168</v>
      </c>
      <c r="E81" t="s">
        <v>33</v>
      </c>
      <c r="F81" t="s">
        <v>34</v>
      </c>
      <c r="G81">
        <v>15</v>
      </c>
      <c r="H81" t="s">
        <v>35</v>
      </c>
      <c r="I81" t="s">
        <v>169</v>
      </c>
      <c r="J81">
        <v>248.56</v>
      </c>
    </row>
    <row r="82" spans="1:10" x14ac:dyDescent="0.25">
      <c r="A82">
        <v>20230425</v>
      </c>
      <c r="B82" t="s">
        <v>18</v>
      </c>
      <c r="C82" t="s">
        <v>12</v>
      </c>
      <c r="E82" t="s">
        <v>19</v>
      </c>
      <c r="F82" t="s">
        <v>15</v>
      </c>
      <c r="G82">
        <v>22.37</v>
      </c>
      <c r="H82" t="s">
        <v>20</v>
      </c>
      <c r="I82" t="s">
        <v>166</v>
      </c>
      <c r="J82">
        <v>226.19</v>
      </c>
    </row>
    <row r="83" spans="1:10" x14ac:dyDescent="0.25">
      <c r="A83">
        <v>20230517</v>
      </c>
      <c r="B83" t="s">
        <v>31</v>
      </c>
      <c r="C83" t="s">
        <v>12</v>
      </c>
      <c r="D83" t="s">
        <v>32</v>
      </c>
      <c r="E83" t="s">
        <v>33</v>
      </c>
      <c r="F83" t="s">
        <v>34</v>
      </c>
      <c r="G83">
        <v>2100</v>
      </c>
      <c r="H83" t="s">
        <v>35</v>
      </c>
      <c r="I83" t="s">
        <v>165</v>
      </c>
      <c r="J83">
        <v>2326.19</v>
      </c>
    </row>
    <row r="84" spans="1:10" x14ac:dyDescent="0.25">
      <c r="A84">
        <v>20230524</v>
      </c>
      <c r="B84" t="s">
        <v>156</v>
      </c>
      <c r="C84" t="s">
        <v>12</v>
      </c>
      <c r="D84" t="s">
        <v>157</v>
      </c>
      <c r="E84" t="s">
        <v>24</v>
      </c>
      <c r="F84" t="s">
        <v>15</v>
      </c>
      <c r="G84">
        <v>700</v>
      </c>
      <c r="H84" t="s">
        <v>25</v>
      </c>
      <c r="I84" t="s">
        <v>158</v>
      </c>
      <c r="J84">
        <v>226.19</v>
      </c>
    </row>
    <row r="85" spans="1:10" x14ac:dyDescent="0.25">
      <c r="A85">
        <v>20230524</v>
      </c>
      <c r="B85" t="s">
        <v>159</v>
      </c>
      <c r="C85" t="s">
        <v>12</v>
      </c>
      <c r="D85" t="s">
        <v>160</v>
      </c>
      <c r="E85" t="s">
        <v>24</v>
      </c>
      <c r="F85" t="s">
        <v>15</v>
      </c>
      <c r="G85">
        <v>700</v>
      </c>
      <c r="H85" t="s">
        <v>25</v>
      </c>
      <c r="I85" t="s">
        <v>161</v>
      </c>
      <c r="J85">
        <v>926.19</v>
      </c>
    </row>
    <row r="86" spans="1:10" x14ac:dyDescent="0.25">
      <c r="A86">
        <v>20230524</v>
      </c>
      <c r="B86" t="s">
        <v>162</v>
      </c>
      <c r="C86" t="s">
        <v>12</v>
      </c>
      <c r="D86" t="s">
        <v>163</v>
      </c>
      <c r="E86" t="s">
        <v>24</v>
      </c>
      <c r="F86" t="s">
        <v>15</v>
      </c>
      <c r="G86">
        <v>700</v>
      </c>
      <c r="H86" t="s">
        <v>25</v>
      </c>
      <c r="I86" t="s">
        <v>164</v>
      </c>
      <c r="J86">
        <v>1626.19</v>
      </c>
    </row>
    <row r="87" spans="1:10" x14ac:dyDescent="0.25">
      <c r="A87">
        <v>20230526</v>
      </c>
      <c r="B87" t="s">
        <v>18</v>
      </c>
      <c r="C87" t="s">
        <v>12</v>
      </c>
      <c r="E87" t="s">
        <v>19</v>
      </c>
      <c r="F87" t="s">
        <v>15</v>
      </c>
      <c r="G87">
        <v>22.72</v>
      </c>
      <c r="H87" t="s">
        <v>20</v>
      </c>
      <c r="I87" t="s">
        <v>155</v>
      </c>
      <c r="J87">
        <v>203.47</v>
      </c>
    </row>
    <row r="88" spans="1:10" x14ac:dyDescent="0.25">
      <c r="A88">
        <v>20230603</v>
      </c>
      <c r="B88" t="s">
        <v>153</v>
      </c>
      <c r="C88" t="s">
        <v>12</v>
      </c>
      <c r="E88" t="s">
        <v>24</v>
      </c>
      <c r="F88" t="s">
        <v>34</v>
      </c>
      <c r="G88">
        <v>100</v>
      </c>
      <c r="H88" t="s">
        <v>25</v>
      </c>
      <c r="I88" t="s">
        <v>154</v>
      </c>
      <c r="J88">
        <v>303.47000000000003</v>
      </c>
    </row>
    <row r="89" spans="1:10" x14ac:dyDescent="0.25">
      <c r="A89">
        <v>20230605</v>
      </c>
      <c r="B89" t="s">
        <v>112</v>
      </c>
      <c r="C89" t="s">
        <v>12</v>
      </c>
      <c r="D89" t="s">
        <v>113</v>
      </c>
      <c r="E89" t="s">
        <v>24</v>
      </c>
      <c r="F89" t="s">
        <v>15</v>
      </c>
      <c r="G89">
        <v>232.32</v>
      </c>
      <c r="H89" t="s">
        <v>25</v>
      </c>
      <c r="I89" t="s">
        <v>152</v>
      </c>
      <c r="J89">
        <v>71.150000000000006</v>
      </c>
    </row>
    <row r="90" spans="1:10" x14ac:dyDescent="0.25">
      <c r="A90">
        <v>20230622</v>
      </c>
      <c r="B90" t="s">
        <v>149</v>
      </c>
      <c r="C90" t="s">
        <v>12</v>
      </c>
      <c r="D90" t="s">
        <v>150</v>
      </c>
      <c r="E90" t="s">
        <v>33</v>
      </c>
      <c r="F90" t="s">
        <v>34</v>
      </c>
      <c r="G90">
        <v>150</v>
      </c>
      <c r="H90" t="s">
        <v>35</v>
      </c>
      <c r="I90" t="s">
        <v>151</v>
      </c>
      <c r="J90">
        <v>221.15</v>
      </c>
    </row>
    <row r="91" spans="1:10" x14ac:dyDescent="0.25">
      <c r="A91">
        <v>20230626</v>
      </c>
      <c r="B91" t="s">
        <v>22</v>
      </c>
      <c r="C91" t="s">
        <v>12</v>
      </c>
      <c r="D91" t="s">
        <v>23</v>
      </c>
      <c r="E91" t="s">
        <v>24</v>
      </c>
      <c r="F91" t="s">
        <v>15</v>
      </c>
      <c r="G91">
        <v>181.5</v>
      </c>
      <c r="H91" t="s">
        <v>25</v>
      </c>
      <c r="I91" t="s">
        <v>147</v>
      </c>
      <c r="J91">
        <v>16.71</v>
      </c>
    </row>
    <row r="92" spans="1:10" x14ac:dyDescent="0.25">
      <c r="A92">
        <v>20230626</v>
      </c>
      <c r="B92" t="s">
        <v>18</v>
      </c>
      <c r="C92" t="s">
        <v>12</v>
      </c>
      <c r="E92" t="s">
        <v>19</v>
      </c>
      <c r="F92" t="s">
        <v>15</v>
      </c>
      <c r="G92">
        <v>22.94</v>
      </c>
      <c r="H92" t="s">
        <v>20</v>
      </c>
      <c r="I92" t="s">
        <v>148</v>
      </c>
      <c r="J92">
        <v>198.21</v>
      </c>
    </row>
    <row r="93" spans="1:10" x14ac:dyDescent="0.25">
      <c r="A93" s="1" t="s">
        <v>401</v>
      </c>
    </row>
    <row r="94" spans="1:10" x14ac:dyDescent="0.25">
      <c r="A94">
        <v>20230707</v>
      </c>
      <c r="B94" t="s">
        <v>144</v>
      </c>
      <c r="C94" t="s">
        <v>12</v>
      </c>
      <c r="D94" t="s">
        <v>145</v>
      </c>
      <c r="E94" t="s">
        <v>33</v>
      </c>
      <c r="F94" t="s">
        <v>34</v>
      </c>
      <c r="G94">
        <v>1147.8</v>
      </c>
      <c r="H94" t="s">
        <v>35</v>
      </c>
      <c r="I94" t="s">
        <v>146</v>
      </c>
      <c r="J94" s="7">
        <v>1164.51</v>
      </c>
    </row>
    <row r="95" spans="1:10" x14ac:dyDescent="0.25">
      <c r="A95" s="1" t="s">
        <v>402</v>
      </c>
    </row>
    <row r="96" spans="1:10" x14ac:dyDescent="0.25">
      <c r="A96" s="1"/>
    </row>
    <row r="97" spans="1:1" x14ac:dyDescent="0.25">
      <c r="A97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1F97E-9353-46DF-A579-263A1FAF58E3}">
  <sheetPr>
    <pageSetUpPr fitToPage="1"/>
  </sheetPr>
  <dimension ref="A1:M67"/>
  <sheetViews>
    <sheetView topLeftCell="B20" workbookViewId="0">
      <selection activeCell="A3" sqref="A3"/>
    </sheetView>
  </sheetViews>
  <sheetFormatPr defaultRowHeight="15" x14ac:dyDescent="0.25"/>
  <cols>
    <col min="1" max="1" width="9.5703125" bestFit="1" customWidth="1"/>
    <col min="2" max="2" width="19.7109375" customWidth="1"/>
    <col min="3" max="3" width="19.42578125" customWidth="1"/>
    <col min="4" max="4" width="21.42578125" customWidth="1"/>
    <col min="5" max="5" width="5.5703125" customWidth="1"/>
    <col min="6" max="6" width="6" customWidth="1"/>
    <col min="7" max="7" width="6.28515625" style="15" customWidth="1"/>
    <col min="8" max="8" width="7" style="15" customWidth="1"/>
    <col min="9" max="9" width="7.42578125" style="15" customWidth="1"/>
    <col min="10" max="10" width="14.42578125" customWidth="1"/>
    <col min="11" max="11" width="54.42578125" customWidth="1"/>
    <col min="12" max="12" width="8.85546875" bestFit="1" customWidth="1"/>
  </cols>
  <sheetData>
    <row r="1" spans="1:13" x14ac:dyDescent="0.25">
      <c r="A1" t="s">
        <v>0</v>
      </c>
      <c r="B1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14" t="s">
        <v>408</v>
      </c>
      <c r="H1" s="14" t="s">
        <v>393</v>
      </c>
      <c r="I1" s="14" t="s">
        <v>409</v>
      </c>
      <c r="J1" s="4" t="s">
        <v>7</v>
      </c>
      <c r="K1" s="4" t="s">
        <v>8</v>
      </c>
      <c r="L1" s="4" t="s">
        <v>9</v>
      </c>
      <c r="M1" t="s">
        <v>10</v>
      </c>
    </row>
    <row r="3" spans="1:13" x14ac:dyDescent="0.25">
      <c r="A3" s="7" t="s">
        <v>476</v>
      </c>
    </row>
    <row r="4" spans="1:13" s="3" customFormat="1" ht="60" x14ac:dyDescent="0.25">
      <c r="A4" s="5">
        <v>20220715</v>
      </c>
      <c r="B4" s="5" t="s">
        <v>294</v>
      </c>
      <c r="C4" s="16" t="s">
        <v>12</v>
      </c>
      <c r="D4" s="5" t="s">
        <v>295</v>
      </c>
      <c r="E4" s="5" t="s">
        <v>33</v>
      </c>
      <c r="F4" s="5" t="s">
        <v>34</v>
      </c>
      <c r="G4" s="17">
        <v>15</v>
      </c>
      <c r="H4" s="17"/>
      <c r="I4" s="17">
        <f t="shared" ref="I4:I33" si="0">I3+G4-H4</f>
        <v>15</v>
      </c>
      <c r="J4" s="5" t="s">
        <v>35</v>
      </c>
      <c r="K4" s="5" t="s">
        <v>296</v>
      </c>
      <c r="L4" s="5">
        <v>612.28</v>
      </c>
    </row>
    <row r="5" spans="1:13" s="3" customFormat="1" ht="43.5" customHeight="1" x14ac:dyDescent="0.25">
      <c r="A5" s="5">
        <v>20220718</v>
      </c>
      <c r="B5" s="5" t="s">
        <v>291</v>
      </c>
      <c r="C5" s="16" t="s">
        <v>12</v>
      </c>
      <c r="D5" s="5" t="s">
        <v>292</v>
      </c>
      <c r="E5" s="5" t="s">
        <v>33</v>
      </c>
      <c r="F5" s="5" t="s">
        <v>34</v>
      </c>
      <c r="G5" s="17">
        <v>30</v>
      </c>
      <c r="H5" s="17"/>
      <c r="I5" s="17">
        <f t="shared" si="0"/>
        <v>45</v>
      </c>
      <c r="J5" s="5" t="s">
        <v>35</v>
      </c>
      <c r="K5" s="5" t="s">
        <v>293</v>
      </c>
      <c r="L5" s="5">
        <v>642.28</v>
      </c>
    </row>
    <row r="6" spans="1:13" s="3" customFormat="1" ht="60" x14ac:dyDescent="0.25">
      <c r="A6" s="5">
        <v>20220720</v>
      </c>
      <c r="B6" s="5" t="s">
        <v>286</v>
      </c>
      <c r="C6" s="16" t="s">
        <v>12</v>
      </c>
      <c r="D6" s="5" t="s">
        <v>287</v>
      </c>
      <c r="E6" s="5" t="s">
        <v>33</v>
      </c>
      <c r="F6" s="5" t="s">
        <v>34</v>
      </c>
      <c r="G6" s="17">
        <v>30</v>
      </c>
      <c r="H6" s="17"/>
      <c r="I6" s="17">
        <f t="shared" si="0"/>
        <v>75</v>
      </c>
      <c r="J6" s="5" t="s">
        <v>35</v>
      </c>
      <c r="K6" s="5" t="s">
        <v>288</v>
      </c>
      <c r="L6" s="5">
        <v>208.83</v>
      </c>
    </row>
    <row r="7" spans="1:13" s="3" customFormat="1" ht="60" x14ac:dyDescent="0.25">
      <c r="A7" s="5">
        <v>20220731</v>
      </c>
      <c r="B7" s="5" t="s">
        <v>69</v>
      </c>
      <c r="C7" s="16" t="s">
        <v>12</v>
      </c>
      <c r="D7" s="5" t="s">
        <v>70</v>
      </c>
      <c r="E7" s="5" t="s">
        <v>24</v>
      </c>
      <c r="F7" s="5" t="s">
        <v>34</v>
      </c>
      <c r="G7" s="17">
        <v>15</v>
      </c>
      <c r="H7" s="17"/>
      <c r="I7" s="17">
        <f t="shared" si="0"/>
        <v>90</v>
      </c>
      <c r="J7" s="5" t="s">
        <v>25</v>
      </c>
      <c r="K7" s="5" t="s">
        <v>279</v>
      </c>
      <c r="L7" s="5">
        <v>1006.78</v>
      </c>
    </row>
    <row r="8" spans="1:13" s="3" customFormat="1" ht="47.1" customHeight="1" x14ac:dyDescent="0.25">
      <c r="A8" s="5">
        <v>20220725</v>
      </c>
      <c r="B8" s="5" t="s">
        <v>282</v>
      </c>
      <c r="C8" s="16" t="s">
        <v>12</v>
      </c>
      <c r="D8" s="5" t="s">
        <v>283</v>
      </c>
      <c r="E8" s="5" t="s">
        <v>33</v>
      </c>
      <c r="F8" s="5" t="s">
        <v>34</v>
      </c>
      <c r="G8" s="17">
        <v>30</v>
      </c>
      <c r="H8" s="17"/>
      <c r="I8" s="17">
        <f t="shared" si="0"/>
        <v>120</v>
      </c>
      <c r="J8" s="5" t="s">
        <v>35</v>
      </c>
      <c r="K8" s="5" t="s">
        <v>284</v>
      </c>
      <c r="L8" s="5">
        <v>623.83000000000004</v>
      </c>
    </row>
    <row r="9" spans="1:13" s="3" customFormat="1" ht="60" x14ac:dyDescent="0.25">
      <c r="A9" s="5">
        <v>20220807</v>
      </c>
      <c r="B9" s="5" t="s">
        <v>268</v>
      </c>
      <c r="C9" s="16" t="s">
        <v>12</v>
      </c>
      <c r="D9" s="5" t="s">
        <v>269</v>
      </c>
      <c r="E9" s="5" t="s">
        <v>33</v>
      </c>
      <c r="F9" s="5" t="s">
        <v>34</v>
      </c>
      <c r="G9" s="17">
        <v>45</v>
      </c>
      <c r="H9" s="17"/>
      <c r="I9" s="17">
        <f t="shared" si="0"/>
        <v>165</v>
      </c>
      <c r="J9" s="5" t="s">
        <v>35</v>
      </c>
      <c r="K9" s="5" t="s">
        <v>270</v>
      </c>
      <c r="L9" s="5">
        <v>1411.88</v>
      </c>
    </row>
    <row r="10" spans="1:13" s="3" customFormat="1" ht="60" x14ac:dyDescent="0.25">
      <c r="A10" s="5">
        <v>20220809</v>
      </c>
      <c r="B10" s="5" t="s">
        <v>87</v>
      </c>
      <c r="C10" s="16" t="s">
        <v>12</v>
      </c>
      <c r="D10" s="5" t="s">
        <v>88</v>
      </c>
      <c r="E10" s="5" t="s">
        <v>33</v>
      </c>
      <c r="F10" s="5" t="s">
        <v>34</v>
      </c>
      <c r="G10" s="17">
        <v>30</v>
      </c>
      <c r="H10" s="17"/>
      <c r="I10" s="17">
        <f t="shared" si="0"/>
        <v>195</v>
      </c>
      <c r="J10" s="5" t="s">
        <v>35</v>
      </c>
      <c r="K10" s="5" t="s">
        <v>259</v>
      </c>
      <c r="L10" s="5">
        <v>965.88</v>
      </c>
    </row>
    <row r="11" spans="1:13" s="3" customFormat="1" ht="60" x14ac:dyDescent="0.25">
      <c r="A11" s="5">
        <v>20220810</v>
      </c>
      <c r="B11" s="5" t="s">
        <v>249</v>
      </c>
      <c r="C11" s="16" t="s">
        <v>12</v>
      </c>
      <c r="D11" s="5" t="s">
        <v>250</v>
      </c>
      <c r="E11" s="5" t="s">
        <v>24</v>
      </c>
      <c r="F11" s="5" t="s">
        <v>34</v>
      </c>
      <c r="G11" s="17">
        <v>15</v>
      </c>
      <c r="H11" s="17"/>
      <c r="I11" s="17">
        <f t="shared" si="0"/>
        <v>210</v>
      </c>
      <c r="J11" s="5" t="s">
        <v>25</v>
      </c>
      <c r="K11" s="5" t="s">
        <v>255</v>
      </c>
      <c r="L11" s="5">
        <v>1047.3800000000001</v>
      </c>
    </row>
    <row r="12" spans="1:13" s="3" customFormat="1" ht="60" x14ac:dyDescent="0.25">
      <c r="A12" s="5">
        <v>20220818</v>
      </c>
      <c r="B12" s="5" t="s">
        <v>119</v>
      </c>
      <c r="C12" s="16" t="s">
        <v>12</v>
      </c>
      <c r="D12" s="5" t="s">
        <v>120</v>
      </c>
      <c r="E12" s="5" t="s">
        <v>33</v>
      </c>
      <c r="F12" s="5" t="s">
        <v>34</v>
      </c>
      <c r="G12" s="17">
        <v>15</v>
      </c>
      <c r="H12" s="17"/>
      <c r="I12" s="17">
        <f t="shared" si="0"/>
        <v>225</v>
      </c>
      <c r="J12" s="5" t="s">
        <v>35</v>
      </c>
      <c r="K12" s="5" t="s">
        <v>253</v>
      </c>
      <c r="L12" s="5">
        <v>1204.8800000000001</v>
      </c>
    </row>
    <row r="13" spans="1:13" s="28" customFormat="1" ht="45" x14ac:dyDescent="0.25">
      <c r="A13" s="25">
        <v>20220819</v>
      </c>
      <c r="B13" s="25" t="s">
        <v>410</v>
      </c>
      <c r="C13" s="26" t="s">
        <v>12</v>
      </c>
      <c r="D13" s="25" t="s">
        <v>107</v>
      </c>
      <c r="E13" s="25" t="s">
        <v>33</v>
      </c>
      <c r="F13" s="25" t="s">
        <v>408</v>
      </c>
      <c r="G13" s="27">
        <v>30</v>
      </c>
      <c r="H13" s="27"/>
      <c r="I13" s="27">
        <f t="shared" si="0"/>
        <v>255</v>
      </c>
      <c r="J13" s="25" t="s">
        <v>35</v>
      </c>
      <c r="K13" s="25" t="s">
        <v>411</v>
      </c>
      <c r="L13" s="25">
        <v>1527.88</v>
      </c>
    </row>
    <row r="14" spans="1:13" s="3" customFormat="1" ht="46.5" customHeight="1" x14ac:dyDescent="0.25">
      <c r="A14" s="5">
        <v>20220916</v>
      </c>
      <c r="B14" s="5" t="s">
        <v>239</v>
      </c>
      <c r="C14" s="16" t="s">
        <v>12</v>
      </c>
      <c r="D14" s="5" t="s">
        <v>240</v>
      </c>
      <c r="E14" s="5" t="s">
        <v>33</v>
      </c>
      <c r="F14" s="5" t="s">
        <v>34</v>
      </c>
      <c r="G14" s="17">
        <v>30</v>
      </c>
      <c r="H14" s="17"/>
      <c r="I14" s="17">
        <f t="shared" si="0"/>
        <v>285</v>
      </c>
      <c r="J14" s="5" t="s">
        <v>35</v>
      </c>
      <c r="K14" s="5" t="s">
        <v>241</v>
      </c>
      <c r="L14" s="5">
        <v>1961.06</v>
      </c>
    </row>
    <row r="15" spans="1:13" s="3" customFormat="1" ht="45" x14ac:dyDescent="0.25">
      <c r="A15" s="5">
        <v>20221005</v>
      </c>
      <c r="B15" s="5" t="s">
        <v>226</v>
      </c>
      <c r="C15" s="16" t="s">
        <v>12</v>
      </c>
      <c r="D15" s="5" t="s">
        <v>227</v>
      </c>
      <c r="E15" s="5" t="s">
        <v>24</v>
      </c>
      <c r="F15" s="5" t="s">
        <v>34</v>
      </c>
      <c r="G15" s="17">
        <v>55</v>
      </c>
      <c r="H15" s="17"/>
      <c r="I15" s="17">
        <f t="shared" si="0"/>
        <v>340</v>
      </c>
      <c r="J15" s="5" t="s">
        <v>25</v>
      </c>
      <c r="K15" s="5" t="s">
        <v>228</v>
      </c>
      <c r="L15" s="5">
        <v>1121.02</v>
      </c>
    </row>
    <row r="16" spans="1:13" s="3" customFormat="1" ht="60" x14ac:dyDescent="0.25">
      <c r="A16" s="5">
        <v>20221006</v>
      </c>
      <c r="B16" s="5" t="s">
        <v>215</v>
      </c>
      <c r="C16" s="16" t="s">
        <v>12</v>
      </c>
      <c r="D16" s="5" t="s">
        <v>216</v>
      </c>
      <c r="E16" s="5" t="s">
        <v>217</v>
      </c>
      <c r="F16" s="5" t="s">
        <v>15</v>
      </c>
      <c r="G16" s="17"/>
      <c r="H16" s="17">
        <v>55</v>
      </c>
      <c r="I16" s="17">
        <f t="shared" si="0"/>
        <v>285</v>
      </c>
      <c r="J16" s="5" t="s">
        <v>218</v>
      </c>
      <c r="K16" s="5" t="s">
        <v>224</v>
      </c>
      <c r="L16" s="5">
        <v>874.02</v>
      </c>
    </row>
    <row r="17" spans="1:12" s="3" customFormat="1" ht="56.45" customHeight="1" x14ac:dyDescent="0.25">
      <c r="A17" s="5">
        <v>20221029</v>
      </c>
      <c r="B17" s="5" t="s">
        <v>213</v>
      </c>
      <c r="C17" s="16" t="s">
        <v>12</v>
      </c>
      <c r="D17" s="5" t="s">
        <v>183</v>
      </c>
      <c r="E17" s="5" t="s">
        <v>24</v>
      </c>
      <c r="F17" s="5" t="s">
        <v>34</v>
      </c>
      <c r="G17" s="17">
        <v>30</v>
      </c>
      <c r="H17" s="17"/>
      <c r="I17" s="17">
        <f t="shared" si="0"/>
        <v>315</v>
      </c>
      <c r="J17" s="5" t="s">
        <v>25</v>
      </c>
      <c r="K17" s="5" t="s">
        <v>214</v>
      </c>
      <c r="L17" s="5">
        <v>398.09</v>
      </c>
    </row>
    <row r="18" spans="1:12" s="3" customFormat="1" ht="75" x14ac:dyDescent="0.25">
      <c r="A18" s="5">
        <v>20221207</v>
      </c>
      <c r="B18" s="5" t="s">
        <v>87</v>
      </c>
      <c r="C18" s="16" t="s">
        <v>12</v>
      </c>
      <c r="D18" s="5" t="s">
        <v>88</v>
      </c>
      <c r="E18" s="5" t="s">
        <v>33</v>
      </c>
      <c r="F18" s="5" t="s">
        <v>34</v>
      </c>
      <c r="G18" s="17">
        <v>30</v>
      </c>
      <c r="H18" s="17"/>
      <c r="I18" s="17">
        <f t="shared" si="0"/>
        <v>345</v>
      </c>
      <c r="J18" s="5" t="s">
        <v>35</v>
      </c>
      <c r="K18" s="5" t="s">
        <v>199</v>
      </c>
      <c r="L18" s="5">
        <v>934.34</v>
      </c>
    </row>
    <row r="19" spans="1:12" s="3" customFormat="1" ht="60" x14ac:dyDescent="0.25">
      <c r="A19" s="5">
        <v>20221207</v>
      </c>
      <c r="B19" s="5" t="s">
        <v>200</v>
      </c>
      <c r="C19" s="16" t="s">
        <v>12</v>
      </c>
      <c r="D19" s="5" t="s">
        <v>201</v>
      </c>
      <c r="E19" s="5" t="s">
        <v>24</v>
      </c>
      <c r="F19" s="5" t="s">
        <v>34</v>
      </c>
      <c r="G19" s="17">
        <v>30</v>
      </c>
      <c r="H19" s="17"/>
      <c r="I19" s="17">
        <f t="shared" si="0"/>
        <v>375</v>
      </c>
      <c r="J19" s="5" t="s">
        <v>25</v>
      </c>
      <c r="K19" s="5" t="s">
        <v>202</v>
      </c>
      <c r="L19" s="5">
        <v>904.34</v>
      </c>
    </row>
    <row r="20" spans="1:12" s="3" customFormat="1" ht="60" x14ac:dyDescent="0.25">
      <c r="A20" s="5">
        <v>20221031</v>
      </c>
      <c r="B20" s="5" t="s">
        <v>210</v>
      </c>
      <c r="C20" s="16" t="s">
        <v>12</v>
      </c>
      <c r="D20" s="5" t="s">
        <v>211</v>
      </c>
      <c r="E20" s="5" t="s">
        <v>33</v>
      </c>
      <c r="F20" s="5" t="s">
        <v>34</v>
      </c>
      <c r="G20" s="17">
        <v>30</v>
      </c>
      <c r="H20" s="17"/>
      <c r="I20" s="17">
        <f t="shared" si="0"/>
        <v>405</v>
      </c>
      <c r="J20" s="5" t="s">
        <v>35</v>
      </c>
      <c r="K20" s="5" t="s">
        <v>212</v>
      </c>
      <c r="L20" s="5">
        <v>428.09</v>
      </c>
    </row>
    <row r="21" spans="1:12" s="3" customFormat="1" ht="75" x14ac:dyDescent="0.25">
      <c r="A21" s="5">
        <v>20221112</v>
      </c>
      <c r="B21" s="5" t="s">
        <v>206</v>
      </c>
      <c r="C21" s="16" t="s">
        <v>12</v>
      </c>
      <c r="D21" s="5" t="s">
        <v>207</v>
      </c>
      <c r="E21" s="5" t="s">
        <v>33</v>
      </c>
      <c r="F21" s="5" t="s">
        <v>34</v>
      </c>
      <c r="G21" s="17">
        <v>30</v>
      </c>
      <c r="H21" s="17"/>
      <c r="I21" s="17">
        <f t="shared" si="0"/>
        <v>435</v>
      </c>
      <c r="J21" s="5" t="s">
        <v>35</v>
      </c>
      <c r="K21" s="5" t="s">
        <v>208</v>
      </c>
      <c r="L21" s="5">
        <v>591.09</v>
      </c>
    </row>
    <row r="22" spans="1:12" s="3" customFormat="1" ht="45" x14ac:dyDescent="0.25">
      <c r="A22" s="5">
        <v>20221130</v>
      </c>
      <c r="B22" s="5" t="s">
        <v>93</v>
      </c>
      <c r="C22" s="16" t="s">
        <v>12</v>
      </c>
      <c r="D22" s="5" t="s">
        <v>94</v>
      </c>
      <c r="E22" s="5" t="s">
        <v>33</v>
      </c>
      <c r="F22" s="5" t="s">
        <v>34</v>
      </c>
      <c r="G22" s="17">
        <v>30</v>
      </c>
      <c r="H22" s="17"/>
      <c r="I22" s="17">
        <f t="shared" si="0"/>
        <v>465</v>
      </c>
      <c r="J22" s="5" t="s">
        <v>35</v>
      </c>
      <c r="K22" s="5" t="s">
        <v>204</v>
      </c>
      <c r="L22" s="5">
        <v>596.84</v>
      </c>
    </row>
    <row r="23" spans="1:12" s="21" customFormat="1" ht="45" x14ac:dyDescent="0.25">
      <c r="A23" s="18">
        <v>20221219</v>
      </c>
      <c r="B23" s="18" t="s">
        <v>75</v>
      </c>
      <c r="C23" s="19" t="s">
        <v>12</v>
      </c>
      <c r="D23" s="18" t="s">
        <v>76</v>
      </c>
      <c r="E23" s="18" t="s">
        <v>24</v>
      </c>
      <c r="F23" s="18" t="s">
        <v>34</v>
      </c>
      <c r="G23" s="20">
        <v>15</v>
      </c>
      <c r="H23" s="20"/>
      <c r="I23" s="20">
        <f t="shared" si="0"/>
        <v>480</v>
      </c>
      <c r="J23" s="18" t="s">
        <v>25</v>
      </c>
      <c r="K23" s="18" t="s">
        <v>193</v>
      </c>
      <c r="L23" s="18">
        <v>690.54</v>
      </c>
    </row>
    <row r="24" spans="1:12" s="3" customFormat="1" ht="60" x14ac:dyDescent="0.25">
      <c r="A24" s="5">
        <v>20221218</v>
      </c>
      <c r="B24" s="5" t="s">
        <v>138</v>
      </c>
      <c r="C24" s="16" t="s">
        <v>12</v>
      </c>
      <c r="D24" s="5" t="s">
        <v>139</v>
      </c>
      <c r="E24" s="5" t="s">
        <v>24</v>
      </c>
      <c r="F24" s="5" t="s">
        <v>34</v>
      </c>
      <c r="G24" s="17">
        <v>30</v>
      </c>
      <c r="H24" s="17"/>
      <c r="I24" s="17">
        <f t="shared" si="0"/>
        <v>510</v>
      </c>
      <c r="J24" s="5" t="s">
        <v>25</v>
      </c>
      <c r="K24" s="5" t="s">
        <v>197</v>
      </c>
      <c r="L24" s="5">
        <v>625.54</v>
      </c>
    </row>
    <row r="25" spans="1:12" s="3" customFormat="1" ht="60" x14ac:dyDescent="0.25">
      <c r="A25" s="5">
        <v>20230109</v>
      </c>
      <c r="B25" s="5" t="s">
        <v>189</v>
      </c>
      <c r="C25" s="16" t="s">
        <v>12</v>
      </c>
      <c r="D25" s="5" t="s">
        <v>88</v>
      </c>
      <c r="E25" s="5" t="s">
        <v>24</v>
      </c>
      <c r="F25" s="5" t="s">
        <v>15</v>
      </c>
      <c r="G25" s="17"/>
      <c r="H25" s="17">
        <v>30</v>
      </c>
      <c r="I25" s="17">
        <f t="shared" si="0"/>
        <v>480</v>
      </c>
      <c r="J25" s="5" t="s">
        <v>25</v>
      </c>
      <c r="K25" s="5" t="s">
        <v>190</v>
      </c>
      <c r="L25" s="5">
        <v>622.09</v>
      </c>
    </row>
    <row r="26" spans="1:12" s="3" customFormat="1" ht="45" x14ac:dyDescent="0.25">
      <c r="A26" s="5">
        <v>20230208</v>
      </c>
      <c r="B26" s="5" t="s">
        <v>182</v>
      </c>
      <c r="C26" s="16" t="s">
        <v>12</v>
      </c>
      <c r="D26" s="5" t="s">
        <v>183</v>
      </c>
      <c r="E26" s="5" t="s">
        <v>24</v>
      </c>
      <c r="F26" s="5" t="s">
        <v>15</v>
      </c>
      <c r="G26" s="17"/>
      <c r="H26" s="17">
        <v>30</v>
      </c>
      <c r="I26" s="17">
        <f t="shared" si="0"/>
        <v>450</v>
      </c>
      <c r="J26" s="5" t="s">
        <v>25</v>
      </c>
      <c r="K26" s="5" t="s">
        <v>184</v>
      </c>
      <c r="L26" s="5">
        <v>577.28</v>
      </c>
    </row>
    <row r="27" spans="1:12" s="3" customFormat="1" ht="60" x14ac:dyDescent="0.25">
      <c r="A27" s="5">
        <v>20230213</v>
      </c>
      <c r="B27" s="5" t="s">
        <v>179</v>
      </c>
      <c r="C27" s="16" t="s">
        <v>12</v>
      </c>
      <c r="D27" s="5" t="s">
        <v>180</v>
      </c>
      <c r="E27" s="5" t="s">
        <v>33</v>
      </c>
      <c r="F27" s="5" t="s">
        <v>34</v>
      </c>
      <c r="G27" s="17">
        <v>30</v>
      </c>
      <c r="H27" s="17"/>
      <c r="I27" s="17">
        <f t="shared" si="0"/>
        <v>480</v>
      </c>
      <c r="J27" s="5" t="s">
        <v>35</v>
      </c>
      <c r="K27" s="5" t="s">
        <v>181</v>
      </c>
      <c r="L27" s="5">
        <v>607.28</v>
      </c>
    </row>
    <row r="28" spans="1:12" s="3" customFormat="1" ht="45" x14ac:dyDescent="0.25">
      <c r="A28" s="5">
        <v>20230415</v>
      </c>
      <c r="B28" s="5" t="s">
        <v>134</v>
      </c>
      <c r="C28" s="16" t="s">
        <v>12</v>
      </c>
      <c r="D28" s="5" t="s">
        <v>135</v>
      </c>
      <c r="E28" s="5" t="s">
        <v>24</v>
      </c>
      <c r="F28" s="5" t="s">
        <v>34</v>
      </c>
      <c r="G28" s="17">
        <v>30</v>
      </c>
      <c r="H28" s="17"/>
      <c r="I28" s="17">
        <f t="shared" si="0"/>
        <v>510</v>
      </c>
      <c r="J28" s="5" t="s">
        <v>25</v>
      </c>
      <c r="K28" s="5" t="s">
        <v>173</v>
      </c>
      <c r="L28" s="5">
        <v>218.56</v>
      </c>
    </row>
    <row r="29" spans="1:12" s="3" customFormat="1" ht="45" x14ac:dyDescent="0.25">
      <c r="A29" s="5">
        <v>20230418</v>
      </c>
      <c r="B29" s="5" t="s">
        <v>170</v>
      </c>
      <c r="C29" s="16" t="s">
        <v>12</v>
      </c>
      <c r="D29" s="5" t="s">
        <v>171</v>
      </c>
      <c r="E29" s="5" t="s">
        <v>33</v>
      </c>
      <c r="F29" s="5" t="s">
        <v>34</v>
      </c>
      <c r="G29" s="17">
        <v>15</v>
      </c>
      <c r="H29" s="17"/>
      <c r="I29" s="17">
        <f t="shared" si="0"/>
        <v>525</v>
      </c>
      <c r="J29" s="5" t="s">
        <v>35</v>
      </c>
      <c r="K29" s="5" t="s">
        <v>172</v>
      </c>
      <c r="L29" s="5">
        <v>233.56</v>
      </c>
    </row>
    <row r="30" spans="1:12" s="3" customFormat="1" ht="75" x14ac:dyDescent="0.25">
      <c r="A30" s="5">
        <v>20230423</v>
      </c>
      <c r="B30" s="5" t="s">
        <v>167</v>
      </c>
      <c r="C30" s="16" t="s">
        <v>12</v>
      </c>
      <c r="D30" s="5" t="s">
        <v>168</v>
      </c>
      <c r="E30" s="5" t="s">
        <v>33</v>
      </c>
      <c r="F30" s="5" t="s">
        <v>34</v>
      </c>
      <c r="G30" s="17">
        <v>15</v>
      </c>
      <c r="H30" s="17"/>
      <c r="I30" s="17">
        <f t="shared" si="0"/>
        <v>540</v>
      </c>
      <c r="J30" s="5" t="s">
        <v>35</v>
      </c>
      <c r="K30" s="5" t="s">
        <v>169</v>
      </c>
      <c r="L30" s="5">
        <v>248.56</v>
      </c>
    </row>
    <row r="31" spans="1:12" s="3" customFormat="1" ht="45" x14ac:dyDescent="0.25">
      <c r="A31" s="5">
        <v>20230524</v>
      </c>
      <c r="B31" s="5" t="s">
        <v>156</v>
      </c>
      <c r="C31" s="16" t="s">
        <v>12</v>
      </c>
      <c r="D31" s="5" t="s">
        <v>157</v>
      </c>
      <c r="E31" s="5" t="s">
        <v>24</v>
      </c>
      <c r="F31" s="5" t="s">
        <v>15</v>
      </c>
      <c r="G31" s="17"/>
      <c r="H31" s="17">
        <v>700</v>
      </c>
      <c r="I31" s="17">
        <f t="shared" si="0"/>
        <v>-160</v>
      </c>
      <c r="J31" s="5" t="s">
        <v>25</v>
      </c>
      <c r="K31" s="5" t="s">
        <v>158</v>
      </c>
      <c r="L31" s="5">
        <v>226.19</v>
      </c>
    </row>
    <row r="32" spans="1:12" s="3" customFormat="1" ht="45" x14ac:dyDescent="0.25">
      <c r="A32" s="5">
        <v>20230524</v>
      </c>
      <c r="B32" s="5" t="s">
        <v>159</v>
      </c>
      <c r="C32" s="16" t="s">
        <v>12</v>
      </c>
      <c r="D32" s="5" t="s">
        <v>160</v>
      </c>
      <c r="E32" s="5" t="s">
        <v>24</v>
      </c>
      <c r="F32" s="5" t="s">
        <v>15</v>
      </c>
      <c r="G32" s="17"/>
      <c r="H32" s="17">
        <v>700</v>
      </c>
      <c r="I32" s="17">
        <f t="shared" si="0"/>
        <v>-860</v>
      </c>
      <c r="J32" s="5" t="s">
        <v>25</v>
      </c>
      <c r="K32" s="5" t="s">
        <v>161</v>
      </c>
      <c r="L32" s="5">
        <v>926.19</v>
      </c>
    </row>
    <row r="33" spans="1:12" s="3" customFormat="1" ht="45" x14ac:dyDescent="0.25">
      <c r="A33" s="5">
        <v>20230524</v>
      </c>
      <c r="B33" s="5" t="s">
        <v>162</v>
      </c>
      <c r="C33" s="16" t="s">
        <v>12</v>
      </c>
      <c r="D33" s="5" t="s">
        <v>163</v>
      </c>
      <c r="E33" s="5" t="s">
        <v>24</v>
      </c>
      <c r="F33" s="5" t="s">
        <v>15</v>
      </c>
      <c r="G33" s="17"/>
      <c r="H33" s="17">
        <v>700</v>
      </c>
      <c r="I33" s="17">
        <f t="shared" si="0"/>
        <v>-1560</v>
      </c>
      <c r="J33" s="5" t="s">
        <v>25</v>
      </c>
      <c r="K33" s="5" t="s">
        <v>164</v>
      </c>
      <c r="L33" s="5">
        <v>1626.19</v>
      </c>
    </row>
    <row r="34" spans="1:12" x14ac:dyDescent="0.25">
      <c r="A34" s="4">
        <v>20230707</v>
      </c>
      <c r="B34" s="4" t="s">
        <v>144</v>
      </c>
      <c r="C34" s="4" t="s">
        <v>12</v>
      </c>
      <c r="D34" s="4" t="s">
        <v>145</v>
      </c>
      <c r="E34" s="4" t="s">
        <v>33</v>
      </c>
      <c r="F34" s="4" t="s">
        <v>34</v>
      </c>
      <c r="G34" s="4">
        <v>1147.8</v>
      </c>
      <c r="H34" s="14"/>
      <c r="I34" s="14">
        <f>I33+G34-H34</f>
        <v>-412.20000000000005</v>
      </c>
      <c r="J34" s="4" t="s">
        <v>35</v>
      </c>
      <c r="K34" s="4" t="s">
        <v>146</v>
      </c>
      <c r="L34" s="4">
        <v>1164.51</v>
      </c>
    </row>
    <row r="36" spans="1:12" x14ac:dyDescent="0.25">
      <c r="G36" s="22">
        <f>SUM(G4:G35)</f>
        <v>1802.8</v>
      </c>
      <c r="H36" s="22">
        <f>SUM(H4:H35)</f>
        <v>2215</v>
      </c>
      <c r="I36" s="22">
        <f>G36-H36</f>
        <v>-412.20000000000005</v>
      </c>
      <c r="J36" s="1" t="s">
        <v>396</v>
      </c>
    </row>
    <row r="39" spans="1:12" x14ac:dyDescent="0.25">
      <c r="A39" s="23" t="s">
        <v>412</v>
      </c>
      <c r="B39" s="24"/>
    </row>
    <row r="40" spans="1:12" s="21" customFormat="1" ht="58.5" customHeight="1" x14ac:dyDescent="0.25">
      <c r="A40" s="18">
        <v>20220722</v>
      </c>
      <c r="B40" s="18" t="s">
        <v>66</v>
      </c>
      <c r="C40" s="19" t="s">
        <v>12</v>
      </c>
      <c r="D40" s="18" t="s">
        <v>67</v>
      </c>
      <c r="E40" s="18" t="s">
        <v>33</v>
      </c>
      <c r="F40" s="18" t="s">
        <v>34</v>
      </c>
      <c r="G40" s="20">
        <f>385-100</f>
        <v>285</v>
      </c>
      <c r="H40" s="20"/>
      <c r="I40" s="20">
        <f t="shared" ref="I40:I65" si="1">I39+G40-H40</f>
        <v>285</v>
      </c>
      <c r="J40" s="18" t="s">
        <v>35</v>
      </c>
      <c r="K40" s="18" t="s">
        <v>458</v>
      </c>
      <c r="L40" s="18">
        <v>593.83000000000004</v>
      </c>
    </row>
    <row r="41" spans="1:12" s="3" customFormat="1" ht="42" customHeight="1" x14ac:dyDescent="0.25">
      <c r="A41" s="5">
        <v>20220729</v>
      </c>
      <c r="B41" s="5" t="s">
        <v>66</v>
      </c>
      <c r="C41" s="16" t="s">
        <v>12</v>
      </c>
      <c r="D41" s="5" t="s">
        <v>67</v>
      </c>
      <c r="E41" s="5" t="s">
        <v>33</v>
      </c>
      <c r="F41" s="5" t="s">
        <v>34</v>
      </c>
      <c r="G41" s="17">
        <v>385</v>
      </c>
      <c r="H41" s="17"/>
      <c r="I41" s="17">
        <f>I40+G41-H41</f>
        <v>670</v>
      </c>
      <c r="J41" s="5" t="s">
        <v>35</v>
      </c>
      <c r="K41" s="5" t="s">
        <v>280</v>
      </c>
      <c r="L41" s="5">
        <v>991.78</v>
      </c>
    </row>
    <row r="42" spans="1:12" s="21" customFormat="1" ht="60" x14ac:dyDescent="0.25">
      <c r="A42" s="18">
        <v>20220731</v>
      </c>
      <c r="B42" s="18" t="s">
        <v>226</v>
      </c>
      <c r="C42" s="19" t="s">
        <v>12</v>
      </c>
      <c r="D42" s="18" t="s">
        <v>227</v>
      </c>
      <c r="E42" s="18" t="s">
        <v>24</v>
      </c>
      <c r="F42" s="18" t="s">
        <v>34</v>
      </c>
      <c r="G42" s="20">
        <v>284</v>
      </c>
      <c r="H42" s="20"/>
      <c r="I42" s="20">
        <f t="shared" si="1"/>
        <v>954</v>
      </c>
      <c r="J42" s="18" t="s">
        <v>25</v>
      </c>
      <c r="K42" s="18" t="s">
        <v>274</v>
      </c>
      <c r="L42" s="18">
        <v>1175.8800000000001</v>
      </c>
    </row>
    <row r="43" spans="1:12" s="3" customFormat="1" ht="45" customHeight="1" x14ac:dyDescent="0.25">
      <c r="A43" s="5">
        <v>20220731</v>
      </c>
      <c r="B43" s="5" t="s">
        <v>276</v>
      </c>
      <c r="C43" s="16" t="s">
        <v>12</v>
      </c>
      <c r="D43" s="5" t="s">
        <v>67</v>
      </c>
      <c r="E43" s="5" t="s">
        <v>24</v>
      </c>
      <c r="F43" s="5" t="s">
        <v>15</v>
      </c>
      <c r="G43" s="17"/>
      <c r="H43" s="17">
        <v>385</v>
      </c>
      <c r="I43" s="17">
        <f t="shared" si="1"/>
        <v>569</v>
      </c>
      <c r="J43" s="5" t="s">
        <v>25</v>
      </c>
      <c r="K43" s="5" t="s">
        <v>277</v>
      </c>
      <c r="L43" s="5">
        <v>391.88</v>
      </c>
    </row>
    <row r="44" spans="1:12" s="3" customFormat="1" ht="45" x14ac:dyDescent="0.25">
      <c r="A44" s="5">
        <v>20220801</v>
      </c>
      <c r="B44" s="5" t="s">
        <v>271</v>
      </c>
      <c r="C44" s="16" t="s">
        <v>12</v>
      </c>
      <c r="D44" s="5" t="s">
        <v>272</v>
      </c>
      <c r="E44" s="5" t="s">
        <v>33</v>
      </c>
      <c r="F44" s="5" t="s">
        <v>34</v>
      </c>
      <c r="G44" s="17">
        <v>191</v>
      </c>
      <c r="H44" s="17"/>
      <c r="I44" s="17">
        <f t="shared" si="1"/>
        <v>760</v>
      </c>
      <c r="J44" s="5" t="s">
        <v>35</v>
      </c>
      <c r="K44" s="5" t="s">
        <v>273</v>
      </c>
      <c r="L44" s="5">
        <v>1366.88</v>
      </c>
    </row>
    <row r="45" spans="1:12" s="3" customFormat="1" ht="42.6" customHeight="1" x14ac:dyDescent="0.25">
      <c r="A45" s="5">
        <v>20220808</v>
      </c>
      <c r="B45" s="5" t="s">
        <v>265</v>
      </c>
      <c r="C45" s="16" t="s">
        <v>12</v>
      </c>
      <c r="D45" s="5" t="s">
        <v>266</v>
      </c>
      <c r="E45" s="5" t="s">
        <v>24</v>
      </c>
      <c r="F45" s="5" t="s">
        <v>34</v>
      </c>
      <c r="G45" s="17">
        <v>285</v>
      </c>
      <c r="H45" s="17"/>
      <c r="I45" s="17">
        <f t="shared" si="1"/>
        <v>1045</v>
      </c>
      <c r="J45" s="5" t="s">
        <v>25</v>
      </c>
      <c r="K45" s="5" t="s">
        <v>267</v>
      </c>
      <c r="L45" s="5">
        <v>1696.88</v>
      </c>
    </row>
    <row r="46" spans="1:12" s="3" customFormat="1" ht="57.6" customHeight="1" x14ac:dyDescent="0.25">
      <c r="A46" s="5">
        <v>20220809</v>
      </c>
      <c r="B46" s="5" t="s">
        <v>87</v>
      </c>
      <c r="C46" s="16" t="s">
        <v>12</v>
      </c>
      <c r="D46" s="5" t="s">
        <v>88</v>
      </c>
      <c r="E46" s="5" t="s">
        <v>33</v>
      </c>
      <c r="F46" s="5" t="s">
        <v>34</v>
      </c>
      <c r="G46" s="17">
        <v>285</v>
      </c>
      <c r="H46" s="17"/>
      <c r="I46" s="17">
        <f t="shared" si="1"/>
        <v>1330</v>
      </c>
      <c r="J46" s="5" t="s">
        <v>35</v>
      </c>
      <c r="K46" s="5" t="s">
        <v>260</v>
      </c>
      <c r="L46" s="5">
        <v>935.88</v>
      </c>
    </row>
    <row r="47" spans="1:12" s="3" customFormat="1" ht="60" x14ac:dyDescent="0.25">
      <c r="A47" s="5">
        <v>20220809</v>
      </c>
      <c r="B47" s="5" t="s">
        <v>215</v>
      </c>
      <c r="C47" s="16" t="s">
        <v>12</v>
      </c>
      <c r="D47" s="5" t="s">
        <v>216</v>
      </c>
      <c r="E47" s="5" t="s">
        <v>217</v>
      </c>
      <c r="F47" s="5" t="s">
        <v>15</v>
      </c>
      <c r="G47" s="17"/>
      <c r="H47" s="17">
        <v>285</v>
      </c>
      <c r="I47" s="17">
        <f t="shared" si="1"/>
        <v>1045</v>
      </c>
      <c r="J47" s="5" t="s">
        <v>218</v>
      </c>
      <c r="K47" s="5" t="s">
        <v>261</v>
      </c>
      <c r="L47" s="5">
        <v>650.88</v>
      </c>
    </row>
    <row r="48" spans="1:12" s="3" customFormat="1" ht="60" x14ac:dyDescent="0.25">
      <c r="A48" s="5">
        <v>20220809</v>
      </c>
      <c r="B48" s="5" t="s">
        <v>215</v>
      </c>
      <c r="C48" s="16" t="s">
        <v>12</v>
      </c>
      <c r="D48" s="5" t="s">
        <v>216</v>
      </c>
      <c r="E48" s="5" t="s">
        <v>217</v>
      </c>
      <c r="F48" s="5" t="s">
        <v>15</v>
      </c>
      <c r="G48" s="17"/>
      <c r="H48" s="17">
        <v>285</v>
      </c>
      <c r="I48" s="17">
        <f t="shared" si="1"/>
        <v>760</v>
      </c>
      <c r="J48" s="5" t="s">
        <v>218</v>
      </c>
      <c r="K48" s="5" t="s">
        <v>262</v>
      </c>
      <c r="L48" s="5">
        <v>935.88</v>
      </c>
    </row>
    <row r="49" spans="1:12" s="3" customFormat="1" ht="60" x14ac:dyDescent="0.25">
      <c r="A49" s="5">
        <v>20220809</v>
      </c>
      <c r="B49" s="5" t="s">
        <v>215</v>
      </c>
      <c r="C49" s="16" t="s">
        <v>12</v>
      </c>
      <c r="D49" s="5" t="s">
        <v>216</v>
      </c>
      <c r="E49" s="5" t="s">
        <v>217</v>
      </c>
      <c r="F49" s="5" t="s">
        <v>15</v>
      </c>
      <c r="G49" s="17"/>
      <c r="H49" s="17">
        <v>191</v>
      </c>
      <c r="I49" s="17">
        <f t="shared" si="1"/>
        <v>569</v>
      </c>
      <c r="J49" s="5" t="s">
        <v>218</v>
      </c>
      <c r="K49" s="5" t="s">
        <v>263</v>
      </c>
      <c r="L49" s="5">
        <v>1220.8800000000001</v>
      </c>
    </row>
    <row r="50" spans="1:12" s="3" customFormat="1" ht="60" x14ac:dyDescent="0.25">
      <c r="A50" s="5">
        <v>20220809</v>
      </c>
      <c r="B50" s="5" t="s">
        <v>215</v>
      </c>
      <c r="C50" s="16" t="s">
        <v>12</v>
      </c>
      <c r="D50" s="5" t="s">
        <v>216</v>
      </c>
      <c r="E50" s="5" t="s">
        <v>217</v>
      </c>
      <c r="F50" s="5" t="s">
        <v>15</v>
      </c>
      <c r="G50" s="17"/>
      <c r="H50" s="17">
        <v>285</v>
      </c>
      <c r="I50" s="17">
        <f t="shared" si="1"/>
        <v>284</v>
      </c>
      <c r="J50" s="5" t="s">
        <v>218</v>
      </c>
      <c r="K50" s="5" t="s">
        <v>264</v>
      </c>
      <c r="L50" s="5">
        <v>1411.88</v>
      </c>
    </row>
    <row r="51" spans="1:12" s="3" customFormat="1" ht="45" x14ac:dyDescent="0.25">
      <c r="A51" s="5">
        <v>20220810</v>
      </c>
      <c r="B51" s="5" t="s">
        <v>249</v>
      </c>
      <c r="C51" s="16" t="s">
        <v>12</v>
      </c>
      <c r="D51" s="5" t="s">
        <v>250</v>
      </c>
      <c r="E51" s="5" t="s">
        <v>24</v>
      </c>
      <c r="F51" s="5" t="s">
        <v>34</v>
      </c>
      <c r="G51" s="17">
        <v>142.5</v>
      </c>
      <c r="H51" s="17"/>
      <c r="I51" s="17">
        <f t="shared" si="1"/>
        <v>426.5</v>
      </c>
      <c r="J51" s="5" t="s">
        <v>25</v>
      </c>
      <c r="K51" s="5" t="s">
        <v>256</v>
      </c>
      <c r="L51" s="5">
        <v>1032.3800000000001</v>
      </c>
    </row>
    <row r="52" spans="1:12" s="21" customFormat="1" ht="60" x14ac:dyDescent="0.25">
      <c r="A52" s="18">
        <v>20220815</v>
      </c>
      <c r="B52" s="18" t="s">
        <v>249</v>
      </c>
      <c r="C52" s="19" t="s">
        <v>12</v>
      </c>
      <c r="D52" s="18" t="s">
        <v>250</v>
      </c>
      <c r="E52" s="18" t="s">
        <v>24</v>
      </c>
      <c r="F52" s="18" t="s">
        <v>34</v>
      </c>
      <c r="G52" s="20">
        <v>142.5</v>
      </c>
      <c r="H52" s="20"/>
      <c r="I52" s="20">
        <f t="shared" si="1"/>
        <v>569</v>
      </c>
      <c r="J52" s="18" t="s">
        <v>25</v>
      </c>
      <c r="K52" s="18" t="s">
        <v>254</v>
      </c>
      <c r="L52" s="18">
        <v>1189.8800000000001</v>
      </c>
    </row>
    <row r="53" spans="1:12" s="21" customFormat="1" ht="60" x14ac:dyDescent="0.25">
      <c r="A53" s="18">
        <v>20220819</v>
      </c>
      <c r="B53" s="18" t="s">
        <v>106</v>
      </c>
      <c r="C53" s="19" t="s">
        <v>12</v>
      </c>
      <c r="D53" s="18" t="s">
        <v>107</v>
      </c>
      <c r="E53" s="18" t="s">
        <v>33</v>
      </c>
      <c r="F53" s="18" t="s">
        <v>34</v>
      </c>
      <c r="G53" s="20">
        <v>323</v>
      </c>
      <c r="H53" s="20"/>
      <c r="I53" s="20">
        <f t="shared" si="1"/>
        <v>892</v>
      </c>
      <c r="J53" s="18" t="s">
        <v>35</v>
      </c>
      <c r="K53" s="18" t="s">
        <v>252</v>
      </c>
      <c r="L53" s="18">
        <v>1527.88</v>
      </c>
    </row>
    <row r="54" spans="1:12" s="28" customFormat="1" ht="45" x14ac:dyDescent="0.25">
      <c r="A54" s="25">
        <v>20220819</v>
      </c>
      <c r="B54" s="25" t="s">
        <v>410</v>
      </c>
      <c r="C54" s="26" t="s">
        <v>12</v>
      </c>
      <c r="D54" s="25" t="s">
        <v>107</v>
      </c>
      <c r="E54" s="25" t="s">
        <v>33</v>
      </c>
      <c r="F54" s="25" t="s">
        <v>413</v>
      </c>
      <c r="G54" s="27"/>
      <c r="H54" s="27">
        <v>30</v>
      </c>
      <c r="I54" s="27">
        <f t="shared" si="1"/>
        <v>862</v>
      </c>
      <c r="J54" s="25" t="s">
        <v>35</v>
      </c>
      <c r="K54" s="25" t="s">
        <v>411</v>
      </c>
      <c r="L54" s="25">
        <v>1527.88</v>
      </c>
    </row>
    <row r="55" spans="1:12" s="3" customFormat="1" ht="56.45" customHeight="1" x14ac:dyDescent="0.25">
      <c r="A55" s="5">
        <v>20220823</v>
      </c>
      <c r="B55" s="5" t="s">
        <v>246</v>
      </c>
      <c r="C55" s="16" t="s">
        <v>12</v>
      </c>
      <c r="D55" s="5" t="s">
        <v>247</v>
      </c>
      <c r="E55" s="5" t="s">
        <v>33</v>
      </c>
      <c r="F55" s="5" t="s">
        <v>34</v>
      </c>
      <c r="G55" s="17">
        <v>142.5</v>
      </c>
      <c r="H55" s="17"/>
      <c r="I55" s="17">
        <f>I54+G55-H55</f>
        <v>1004.5</v>
      </c>
      <c r="J55" s="5" t="s">
        <v>35</v>
      </c>
      <c r="K55" s="5" t="s">
        <v>248</v>
      </c>
      <c r="L55" s="5">
        <v>1720.38</v>
      </c>
    </row>
    <row r="56" spans="1:12" s="3" customFormat="1" ht="56.1" customHeight="1" x14ac:dyDescent="0.25">
      <c r="A56" s="5">
        <v>20220828</v>
      </c>
      <c r="B56" s="5" t="s">
        <v>242</v>
      </c>
      <c r="C56" s="16" t="s">
        <v>12</v>
      </c>
      <c r="D56" s="5" t="s">
        <v>243</v>
      </c>
      <c r="E56" s="5" t="s">
        <v>33</v>
      </c>
      <c r="F56" s="5" t="s">
        <v>34</v>
      </c>
      <c r="G56" s="17">
        <v>230</v>
      </c>
      <c r="H56" s="17"/>
      <c r="I56" s="17">
        <f t="shared" si="1"/>
        <v>1234.5</v>
      </c>
      <c r="J56" s="5" t="s">
        <v>35</v>
      </c>
      <c r="K56" s="5" t="s">
        <v>244</v>
      </c>
      <c r="L56" s="5">
        <v>1931.06</v>
      </c>
    </row>
    <row r="57" spans="1:12" s="3" customFormat="1" ht="60" x14ac:dyDescent="0.25">
      <c r="A57" s="5">
        <v>20220917</v>
      </c>
      <c r="B57" s="5" t="s">
        <v>215</v>
      </c>
      <c r="C57" s="16" t="s">
        <v>12</v>
      </c>
      <c r="D57" s="5" t="s">
        <v>216</v>
      </c>
      <c r="E57" s="5" t="s">
        <v>217</v>
      </c>
      <c r="F57" s="5" t="s">
        <v>15</v>
      </c>
      <c r="G57" s="17"/>
      <c r="H57" s="17">
        <v>285</v>
      </c>
      <c r="I57" s="17">
        <f t="shared" si="1"/>
        <v>949.5</v>
      </c>
      <c r="J57" s="5" t="s">
        <v>218</v>
      </c>
      <c r="K57" s="5" t="s">
        <v>238</v>
      </c>
      <c r="L57" s="5">
        <v>1676.06</v>
      </c>
    </row>
    <row r="58" spans="1:12" s="3" customFormat="1" ht="60" x14ac:dyDescent="0.25">
      <c r="A58" s="5">
        <v>20220918</v>
      </c>
      <c r="B58" s="5" t="s">
        <v>215</v>
      </c>
      <c r="C58" s="16" t="s">
        <v>12</v>
      </c>
      <c r="D58" s="5" t="s">
        <v>216</v>
      </c>
      <c r="E58" s="5" t="s">
        <v>217</v>
      </c>
      <c r="F58" s="5" t="s">
        <v>15</v>
      </c>
      <c r="G58" s="17"/>
      <c r="H58" s="17">
        <v>230</v>
      </c>
      <c r="I58" s="17">
        <f t="shared" si="1"/>
        <v>719.5</v>
      </c>
      <c r="J58" s="5" t="s">
        <v>218</v>
      </c>
      <c r="K58" s="5" t="s">
        <v>234</v>
      </c>
      <c r="L58" s="5">
        <v>1019.56</v>
      </c>
    </row>
    <row r="59" spans="1:12" s="3" customFormat="1" ht="60" x14ac:dyDescent="0.25">
      <c r="A59" s="5">
        <v>20220918</v>
      </c>
      <c r="B59" s="5" t="s">
        <v>215</v>
      </c>
      <c r="C59" s="16" t="s">
        <v>12</v>
      </c>
      <c r="D59" s="5" t="s">
        <v>216</v>
      </c>
      <c r="E59" s="5" t="s">
        <v>217</v>
      </c>
      <c r="F59" s="5" t="s">
        <v>15</v>
      </c>
      <c r="G59" s="17"/>
      <c r="H59" s="17">
        <v>142.5</v>
      </c>
      <c r="I59" s="17">
        <f t="shared" si="1"/>
        <v>577</v>
      </c>
      <c r="J59" s="5" t="s">
        <v>218</v>
      </c>
      <c r="K59" s="5" t="s">
        <v>235</v>
      </c>
      <c r="L59" s="5">
        <v>1249.56</v>
      </c>
    </row>
    <row r="60" spans="1:12" s="3" customFormat="1" ht="60" x14ac:dyDescent="0.25">
      <c r="A60" s="5">
        <v>20220918</v>
      </c>
      <c r="B60" s="5" t="s">
        <v>215</v>
      </c>
      <c r="C60" s="16" t="s">
        <v>12</v>
      </c>
      <c r="D60" s="5" t="s">
        <v>216</v>
      </c>
      <c r="E60" s="5" t="s">
        <v>217</v>
      </c>
      <c r="F60" s="5" t="s">
        <v>15</v>
      </c>
      <c r="G60" s="17"/>
      <c r="H60" s="17">
        <v>285</v>
      </c>
      <c r="I60" s="17">
        <f t="shared" si="1"/>
        <v>292</v>
      </c>
      <c r="J60" s="5" t="s">
        <v>218</v>
      </c>
      <c r="K60" s="5" t="s">
        <v>236</v>
      </c>
      <c r="L60" s="5">
        <v>1392.06</v>
      </c>
    </row>
    <row r="61" spans="1:12" s="21" customFormat="1" ht="60" x14ac:dyDescent="0.25">
      <c r="A61" s="18">
        <v>20220918</v>
      </c>
      <c r="B61" s="18" t="s">
        <v>226</v>
      </c>
      <c r="C61" s="19" t="s">
        <v>12</v>
      </c>
      <c r="D61" s="18" t="s">
        <v>227</v>
      </c>
      <c r="E61" s="18" t="s">
        <v>24</v>
      </c>
      <c r="F61" s="18" t="s">
        <v>34</v>
      </c>
      <c r="G61" s="20">
        <v>1</v>
      </c>
      <c r="H61" s="20"/>
      <c r="I61" s="20">
        <f t="shared" si="1"/>
        <v>293</v>
      </c>
      <c r="J61" s="18" t="s">
        <v>25</v>
      </c>
      <c r="K61" s="18" t="s">
        <v>237</v>
      </c>
      <c r="L61" s="18">
        <v>1677.06</v>
      </c>
    </row>
    <row r="62" spans="1:12" s="3" customFormat="1" ht="57.6" customHeight="1" x14ac:dyDescent="0.25">
      <c r="A62" s="5">
        <v>20221004</v>
      </c>
      <c r="B62" s="5" t="s">
        <v>109</v>
      </c>
      <c r="C62" s="16" t="s">
        <v>12</v>
      </c>
      <c r="D62" s="5" t="s">
        <v>110</v>
      </c>
      <c r="E62" s="5" t="s">
        <v>24</v>
      </c>
      <c r="F62" s="5" t="s">
        <v>34</v>
      </c>
      <c r="G62" s="17">
        <v>192</v>
      </c>
      <c r="H62" s="17"/>
      <c r="I62" s="17">
        <f t="shared" si="1"/>
        <v>485</v>
      </c>
      <c r="J62" s="5" t="s">
        <v>25</v>
      </c>
      <c r="K62" s="5" t="s">
        <v>229</v>
      </c>
      <c r="L62" s="5">
        <v>1066.02</v>
      </c>
    </row>
    <row r="63" spans="1:12" s="3" customFormat="1" ht="60" x14ac:dyDescent="0.25">
      <c r="A63" s="5">
        <v>20221006</v>
      </c>
      <c r="B63" s="5" t="s">
        <v>215</v>
      </c>
      <c r="C63" s="16" t="s">
        <v>12</v>
      </c>
      <c r="D63" s="5" t="s">
        <v>216</v>
      </c>
      <c r="E63" s="5" t="s">
        <v>217</v>
      </c>
      <c r="F63" s="5" t="s">
        <v>15</v>
      </c>
      <c r="G63" s="17"/>
      <c r="H63" s="17">
        <v>192</v>
      </c>
      <c r="I63" s="17">
        <f t="shared" si="1"/>
        <v>293</v>
      </c>
      <c r="J63" s="5" t="s">
        <v>218</v>
      </c>
      <c r="K63" s="5" t="s">
        <v>225</v>
      </c>
      <c r="L63" s="5">
        <v>929.02</v>
      </c>
    </row>
    <row r="64" spans="1:12" s="3" customFormat="1" ht="60" x14ac:dyDescent="0.25">
      <c r="A64" s="5">
        <v>20221020</v>
      </c>
      <c r="B64" s="5" t="s">
        <v>215</v>
      </c>
      <c r="C64" s="16" t="s">
        <v>12</v>
      </c>
      <c r="D64" s="5" t="s">
        <v>216</v>
      </c>
      <c r="E64" s="5" t="s">
        <v>217</v>
      </c>
      <c r="F64" s="5" t="s">
        <v>15</v>
      </c>
      <c r="G64" s="17"/>
      <c r="H64" s="17">
        <v>142.5</v>
      </c>
      <c r="I64" s="17">
        <f t="shared" si="1"/>
        <v>150.5</v>
      </c>
      <c r="J64" s="5" t="s">
        <v>218</v>
      </c>
      <c r="K64" s="5" t="s">
        <v>221</v>
      </c>
      <c r="L64" s="5">
        <v>583.9</v>
      </c>
    </row>
    <row r="65" spans="1:12" s="3" customFormat="1" ht="60" x14ac:dyDescent="0.25">
      <c r="A65" s="5">
        <v>20221027</v>
      </c>
      <c r="B65" s="5" t="s">
        <v>215</v>
      </c>
      <c r="C65" s="16" t="s">
        <v>12</v>
      </c>
      <c r="D65" s="5" t="s">
        <v>216</v>
      </c>
      <c r="E65" s="5" t="s">
        <v>217</v>
      </c>
      <c r="F65" s="5" t="s">
        <v>15</v>
      </c>
      <c r="G65" s="17"/>
      <c r="H65" s="17">
        <v>192</v>
      </c>
      <c r="I65" s="17">
        <f t="shared" si="1"/>
        <v>-41.5</v>
      </c>
      <c r="J65" s="5" t="s">
        <v>218</v>
      </c>
      <c r="K65" s="5" t="s">
        <v>219</v>
      </c>
      <c r="L65" s="5">
        <v>368.09</v>
      </c>
    </row>
    <row r="66" spans="1:12" ht="15.75" thickBot="1" x14ac:dyDescent="0.3"/>
    <row r="67" spans="1:12" ht="15.75" thickBot="1" x14ac:dyDescent="0.3">
      <c r="G67" s="29">
        <f>SUM(G40:G65)</f>
        <v>2888.5</v>
      </c>
      <c r="H67" s="30">
        <f>SUM(H40:H65)</f>
        <v>2930</v>
      </c>
      <c r="I67" s="31">
        <f>G67-H67</f>
        <v>-41.5</v>
      </c>
    </row>
  </sheetData>
  <pageMargins left="0.7" right="0.7" top="0.75" bottom="0.75" header="0.3" footer="0.3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32558-7908-4DBD-8F8E-54CF7C7BD855}">
  <sheetPr>
    <pageSetUpPr fitToPage="1"/>
  </sheetPr>
  <dimension ref="A1:M68"/>
  <sheetViews>
    <sheetView topLeftCell="A62" zoomScale="107" workbookViewId="0">
      <selection activeCell="D14" sqref="D14"/>
    </sheetView>
  </sheetViews>
  <sheetFormatPr defaultColWidth="8.7109375" defaultRowHeight="15" x14ac:dyDescent="0.25"/>
  <cols>
    <col min="1" max="1" width="9.42578125" style="2" customWidth="1"/>
    <col min="2" max="2" width="17.140625" style="2" customWidth="1"/>
    <col min="3" max="3" width="19.28515625" style="2" customWidth="1"/>
    <col min="4" max="4" width="19.42578125" style="2" customWidth="1"/>
    <col min="5" max="5" width="5.85546875" style="2" customWidth="1"/>
    <col min="6" max="6" width="6.140625" style="2" customWidth="1"/>
    <col min="7" max="7" width="8.140625" style="32" customWidth="1"/>
    <col min="8" max="9" width="8.7109375" style="2"/>
    <col min="10" max="10" width="11.42578125" style="2" customWidth="1"/>
    <col min="11" max="11" width="41.42578125" style="2" customWidth="1"/>
    <col min="12" max="16384" width="8.7109375" style="2"/>
  </cols>
  <sheetData>
    <row r="1" spans="1:13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2" t="s">
        <v>408</v>
      </c>
      <c r="H1" s="32" t="s">
        <v>393</v>
      </c>
      <c r="I1" s="32" t="s">
        <v>409</v>
      </c>
      <c r="J1" s="2" t="s">
        <v>7</v>
      </c>
      <c r="K1" s="2" t="s">
        <v>8</v>
      </c>
      <c r="L1" s="2" t="s">
        <v>9</v>
      </c>
      <c r="M1" s="2" t="s">
        <v>10</v>
      </c>
    </row>
    <row r="2" spans="1:13" x14ac:dyDescent="0.25">
      <c r="H2" s="32"/>
      <c r="I2" s="32"/>
    </row>
    <row r="3" spans="1:13" x14ac:dyDescent="0.25">
      <c r="A3" s="69" t="s">
        <v>449</v>
      </c>
    </row>
    <row r="4" spans="1:13" s="21" customFormat="1" ht="61.5" customHeight="1" x14ac:dyDescent="0.25">
      <c r="A4" s="18">
        <v>20220718</v>
      </c>
      <c r="B4" s="18" t="s">
        <v>22</v>
      </c>
      <c r="C4" s="18" t="s">
        <v>12</v>
      </c>
      <c r="D4" s="18" t="s">
        <v>23</v>
      </c>
      <c r="E4" s="18" t="s">
        <v>24</v>
      </c>
      <c r="F4" s="18" t="s">
        <v>15</v>
      </c>
      <c r="G4" s="20"/>
      <c r="H4" s="20">
        <v>538.45000000000005</v>
      </c>
      <c r="I4" s="20">
        <f>I3+G4-H4</f>
        <v>-538.45000000000005</v>
      </c>
      <c r="J4" s="18" t="s">
        <v>25</v>
      </c>
      <c r="K4" s="18" t="s">
        <v>289</v>
      </c>
      <c r="L4" s="21">
        <v>178.83</v>
      </c>
    </row>
    <row r="5" spans="1:13" s="21" customFormat="1" ht="60" x14ac:dyDescent="0.25">
      <c r="A5" s="18">
        <v>20220731</v>
      </c>
      <c r="B5" s="18" t="s">
        <v>112</v>
      </c>
      <c r="C5" s="33" t="s">
        <v>12</v>
      </c>
      <c r="D5" s="33" t="s">
        <v>113</v>
      </c>
      <c r="E5" s="33" t="s">
        <v>24</v>
      </c>
      <c r="F5" s="33" t="s">
        <v>15</v>
      </c>
      <c r="G5" s="34"/>
      <c r="H5" s="34">
        <v>229.9</v>
      </c>
      <c r="I5" s="34">
        <f t="shared" ref="I5:I7" si="0">I4+G5-H5</f>
        <v>-768.35</v>
      </c>
      <c r="J5" s="33" t="s">
        <v>25</v>
      </c>
      <c r="K5" s="33" t="s">
        <v>278</v>
      </c>
      <c r="L5" s="18">
        <v>776.88</v>
      </c>
    </row>
    <row r="6" spans="1:13" s="21" customFormat="1" ht="59.45" customHeight="1" x14ac:dyDescent="0.25">
      <c r="A6" s="18">
        <v>20221208</v>
      </c>
      <c r="B6" s="18" t="s">
        <v>22</v>
      </c>
      <c r="C6" s="18" t="s">
        <v>12</v>
      </c>
      <c r="D6" s="18" t="s">
        <v>23</v>
      </c>
      <c r="E6" s="18" t="s">
        <v>24</v>
      </c>
      <c r="F6" s="18" t="s">
        <v>15</v>
      </c>
      <c r="G6" s="20"/>
      <c r="H6" s="20">
        <v>338.8</v>
      </c>
      <c r="I6" s="20">
        <f t="shared" si="0"/>
        <v>-1107.1500000000001</v>
      </c>
      <c r="J6" s="18" t="s">
        <v>25</v>
      </c>
      <c r="K6" s="18" t="s">
        <v>198</v>
      </c>
      <c r="L6" s="18">
        <v>595.54</v>
      </c>
    </row>
    <row r="7" spans="1:13" s="21" customFormat="1" ht="60" x14ac:dyDescent="0.25">
      <c r="A7" s="18">
        <v>20230605</v>
      </c>
      <c r="B7" s="18" t="s">
        <v>112</v>
      </c>
      <c r="C7" s="18" t="s">
        <v>12</v>
      </c>
      <c r="D7" s="18" t="s">
        <v>113</v>
      </c>
      <c r="E7" s="18" t="s">
        <v>24</v>
      </c>
      <c r="F7" s="18" t="s">
        <v>15</v>
      </c>
      <c r="G7" s="20"/>
      <c r="H7" s="20">
        <v>232.32</v>
      </c>
      <c r="I7" s="20">
        <f t="shared" si="0"/>
        <v>-1339.47</v>
      </c>
      <c r="J7" s="18" t="s">
        <v>25</v>
      </c>
      <c r="K7" s="18" t="s">
        <v>152</v>
      </c>
      <c r="L7" s="18">
        <v>71.150000000000006</v>
      </c>
    </row>
    <row r="8" spans="1:13" s="21" customFormat="1" ht="60" x14ac:dyDescent="0.25">
      <c r="A8" s="18">
        <v>20230626</v>
      </c>
      <c r="B8" s="18" t="s">
        <v>22</v>
      </c>
      <c r="C8" s="18" t="s">
        <v>12</v>
      </c>
      <c r="D8" s="18" t="s">
        <v>23</v>
      </c>
      <c r="E8" s="18" t="s">
        <v>24</v>
      </c>
      <c r="F8" s="18" t="s">
        <v>15</v>
      </c>
      <c r="G8" s="20"/>
      <c r="H8" s="20">
        <v>181.5</v>
      </c>
      <c r="I8" s="20">
        <f>I7+G8-H8</f>
        <v>-1520.97</v>
      </c>
      <c r="J8" s="18" t="s">
        <v>25</v>
      </c>
      <c r="K8" s="18" t="s">
        <v>147</v>
      </c>
      <c r="L8" s="18">
        <v>16.71</v>
      </c>
      <c r="M8" s="21" t="s">
        <v>414</v>
      </c>
    </row>
    <row r="9" spans="1:13" s="21" customFormat="1" x14ac:dyDescent="0.25">
      <c r="G9" s="35"/>
      <c r="H9" s="35"/>
      <c r="I9" s="35"/>
    </row>
    <row r="10" spans="1:13" x14ac:dyDescent="0.25">
      <c r="G10" s="36">
        <f>SUM(G4:G9)</f>
        <v>0</v>
      </c>
      <c r="H10" s="36">
        <f>SUM(H4:H9)</f>
        <v>1520.97</v>
      </c>
      <c r="I10" s="20">
        <f>G10-H10</f>
        <v>-1520.97</v>
      </c>
    </row>
    <row r="12" spans="1:13" customFormat="1" x14ac:dyDescent="0.25">
      <c r="A12" s="7" t="s">
        <v>398</v>
      </c>
      <c r="G12" s="15"/>
      <c r="H12" s="15"/>
    </row>
    <row r="13" spans="1:13" s="3" customFormat="1" ht="120" x14ac:dyDescent="0.25">
      <c r="A13" s="5">
        <v>20221014</v>
      </c>
      <c r="B13" s="5" t="s">
        <v>11</v>
      </c>
      <c r="C13" s="5" t="s">
        <v>12</v>
      </c>
      <c r="D13" s="5" t="s">
        <v>13</v>
      </c>
      <c r="E13" s="5" t="s">
        <v>14</v>
      </c>
      <c r="F13" s="5" t="s">
        <v>15</v>
      </c>
      <c r="G13" s="17"/>
      <c r="H13" s="17">
        <v>131.88999999999999</v>
      </c>
      <c r="I13" s="5"/>
      <c r="J13" s="5" t="s">
        <v>16</v>
      </c>
      <c r="K13" s="5" t="s">
        <v>223</v>
      </c>
      <c r="L13" s="3">
        <v>742.13</v>
      </c>
    </row>
    <row r="14" spans="1:13" s="3" customFormat="1" ht="120" x14ac:dyDescent="0.25">
      <c r="A14" s="5">
        <v>20221018</v>
      </c>
      <c r="B14" s="5" t="s">
        <v>11</v>
      </c>
      <c r="C14" s="5" t="s">
        <v>12</v>
      </c>
      <c r="D14" s="5" t="s">
        <v>13</v>
      </c>
      <c r="E14" s="5" t="s">
        <v>14</v>
      </c>
      <c r="F14" s="5" t="s">
        <v>15</v>
      </c>
      <c r="G14" s="17"/>
      <c r="H14" s="17">
        <v>15.73</v>
      </c>
      <c r="I14" s="5"/>
      <c r="J14" s="5" t="s">
        <v>16</v>
      </c>
      <c r="K14" s="5" t="s">
        <v>222</v>
      </c>
      <c r="L14" s="3">
        <v>726.4</v>
      </c>
    </row>
    <row r="15" spans="1:13" s="3" customFormat="1" ht="120" x14ac:dyDescent="0.25">
      <c r="A15" s="5">
        <v>20221223</v>
      </c>
      <c r="B15" s="5" t="s">
        <v>11</v>
      </c>
      <c r="C15" s="5" t="s">
        <v>12</v>
      </c>
      <c r="D15" s="5" t="s">
        <v>13</v>
      </c>
      <c r="E15" s="5" t="s">
        <v>14</v>
      </c>
      <c r="F15" s="5" t="s">
        <v>15</v>
      </c>
      <c r="G15" s="17"/>
      <c r="H15" s="17">
        <v>15.73</v>
      </c>
      <c r="I15" s="5"/>
      <c r="J15" s="5" t="s">
        <v>16</v>
      </c>
      <c r="K15" s="5" t="s">
        <v>192</v>
      </c>
      <c r="L15" s="3">
        <v>674.81</v>
      </c>
    </row>
    <row r="16" spans="1:13" s="3" customFormat="1" ht="60" x14ac:dyDescent="0.25">
      <c r="A16" s="5">
        <v>20230313</v>
      </c>
      <c r="B16" s="5" t="s">
        <v>141</v>
      </c>
      <c r="C16" s="5" t="s">
        <v>12</v>
      </c>
      <c r="D16" s="5" t="s">
        <v>142</v>
      </c>
      <c r="E16" s="5" t="s">
        <v>24</v>
      </c>
      <c r="F16" s="5" t="s">
        <v>15</v>
      </c>
      <c r="G16" s="17"/>
      <c r="H16" s="17">
        <v>623.5</v>
      </c>
      <c r="I16" s="5"/>
      <c r="J16" s="5" t="s">
        <v>25</v>
      </c>
      <c r="K16" s="5" t="s">
        <v>175</v>
      </c>
      <c r="L16" s="3">
        <v>211.06</v>
      </c>
    </row>
    <row r="17" spans="1:12" s="3" customFormat="1" x14ac:dyDescent="0.25">
      <c r="G17" s="70"/>
      <c r="H17" s="70"/>
    </row>
    <row r="18" spans="1:12" s="3" customFormat="1" x14ac:dyDescent="0.25">
      <c r="D18" s="3" t="s">
        <v>416</v>
      </c>
      <c r="G18" s="17">
        <f>SUM(A18:F18)</f>
        <v>0</v>
      </c>
      <c r="H18" s="17">
        <f>SUM(H13:H17)</f>
        <v>786.84999999999991</v>
      </c>
      <c r="I18" s="5">
        <f>G18-H18</f>
        <v>-786.84999999999991</v>
      </c>
    </row>
    <row r="19" spans="1:12" s="21" customFormat="1" x14ac:dyDescent="0.25">
      <c r="G19" s="35"/>
    </row>
    <row r="20" spans="1:12" s="3" customFormat="1" ht="30" x14ac:dyDescent="0.25">
      <c r="A20" s="71" t="s">
        <v>415</v>
      </c>
      <c r="G20" s="70"/>
      <c r="H20" s="70"/>
    </row>
    <row r="21" spans="1:12" s="3" customFormat="1" ht="60" x14ac:dyDescent="0.25">
      <c r="A21" s="5">
        <v>20220809</v>
      </c>
      <c r="B21" s="5" t="s">
        <v>257</v>
      </c>
      <c r="C21" s="5" t="s">
        <v>12</v>
      </c>
      <c r="D21" s="5" t="s">
        <v>41</v>
      </c>
      <c r="E21" s="5" t="s">
        <v>24</v>
      </c>
      <c r="F21" s="5" t="s">
        <v>15</v>
      </c>
      <c r="G21" s="17"/>
      <c r="H21" s="17">
        <v>76</v>
      </c>
      <c r="I21" s="5"/>
      <c r="J21" s="5" t="s">
        <v>25</v>
      </c>
      <c r="K21" s="5" t="s">
        <v>258</v>
      </c>
      <c r="L21" s="3">
        <v>889.88</v>
      </c>
    </row>
    <row r="22" spans="1:12" s="3" customFormat="1" ht="90" x14ac:dyDescent="0.25">
      <c r="A22" s="5">
        <v>20221111</v>
      </c>
      <c r="B22" s="5" t="s">
        <v>40</v>
      </c>
      <c r="C22" s="5" t="s">
        <v>12</v>
      </c>
      <c r="D22" s="5" t="s">
        <v>41</v>
      </c>
      <c r="E22" s="5" t="s">
        <v>42</v>
      </c>
      <c r="F22" s="5" t="s">
        <v>34</v>
      </c>
      <c r="G22" s="17">
        <v>133</v>
      </c>
      <c r="H22" s="17"/>
      <c r="I22" s="5"/>
      <c r="J22" s="5" t="s">
        <v>43</v>
      </c>
      <c r="K22" s="5" t="s">
        <v>209</v>
      </c>
      <c r="L22" s="3">
        <v>561.09</v>
      </c>
    </row>
    <row r="23" spans="1:12" s="3" customFormat="1" ht="90" x14ac:dyDescent="0.25">
      <c r="A23" s="5">
        <v>20230120</v>
      </c>
      <c r="B23" s="5" t="s">
        <v>40</v>
      </c>
      <c r="C23" s="5" t="s">
        <v>12</v>
      </c>
      <c r="D23" s="5" t="s">
        <v>41</v>
      </c>
      <c r="E23" s="5" t="s">
        <v>42</v>
      </c>
      <c r="F23" s="5" t="s">
        <v>34</v>
      </c>
      <c r="G23" s="17">
        <v>59</v>
      </c>
      <c r="H23" s="17"/>
      <c r="I23" s="5"/>
      <c r="J23" s="5" t="s">
        <v>43</v>
      </c>
      <c r="K23" s="5" t="s">
        <v>186</v>
      </c>
      <c r="L23" s="3">
        <v>631.09</v>
      </c>
    </row>
    <row r="24" spans="1:12" customFormat="1" x14ac:dyDescent="0.25">
      <c r="G24" s="15"/>
      <c r="H24" s="15"/>
    </row>
    <row r="25" spans="1:12" customFormat="1" x14ac:dyDescent="0.25">
      <c r="G25" s="14">
        <f>SUM(G21:G24)</f>
        <v>192</v>
      </c>
      <c r="H25" s="14">
        <f>SUM(H21:H24)</f>
        <v>76</v>
      </c>
      <c r="I25" s="4">
        <f>G25-H25</f>
        <v>116</v>
      </c>
    </row>
    <row r="26" spans="1:12" customFormat="1" x14ac:dyDescent="0.25">
      <c r="G26" s="15"/>
      <c r="H26" s="15"/>
    </row>
    <row r="27" spans="1:12" customFormat="1" x14ac:dyDescent="0.25">
      <c r="A27" s="7" t="s">
        <v>436</v>
      </c>
      <c r="G27" s="15"/>
      <c r="H27" s="15"/>
    </row>
    <row r="28" spans="1:12" s="38" customFormat="1" ht="45" x14ac:dyDescent="0.25">
      <c r="A28" s="18">
        <v>20220726</v>
      </c>
      <c r="B28" s="18" t="s">
        <v>18</v>
      </c>
      <c r="C28" s="18" t="s">
        <v>12</v>
      </c>
      <c r="D28" s="18"/>
      <c r="E28" s="18" t="s">
        <v>19</v>
      </c>
      <c r="F28" s="18" t="s">
        <v>15</v>
      </c>
      <c r="G28" s="20"/>
      <c r="H28" s="20">
        <v>17.05</v>
      </c>
      <c r="I28" s="20">
        <f>G28-H28</f>
        <v>-17.05</v>
      </c>
      <c r="J28" s="18" t="s">
        <v>20</v>
      </c>
      <c r="K28" s="18" t="s">
        <v>281</v>
      </c>
      <c r="L28" s="37">
        <v>606.78</v>
      </c>
    </row>
    <row r="29" spans="1:12" s="38" customFormat="1" ht="45" x14ac:dyDescent="0.25">
      <c r="A29" s="18">
        <v>20220826</v>
      </c>
      <c r="B29" s="18" t="s">
        <v>18</v>
      </c>
      <c r="C29" s="18" t="s">
        <v>12</v>
      </c>
      <c r="D29" s="18"/>
      <c r="E29" s="18" t="s">
        <v>19</v>
      </c>
      <c r="F29" s="18" t="s">
        <v>15</v>
      </c>
      <c r="G29" s="20"/>
      <c r="H29" s="20">
        <v>19.32</v>
      </c>
      <c r="I29" s="20">
        <f t="shared" ref="I29:I39" si="1">I28+G29-H29</f>
        <v>-36.370000000000005</v>
      </c>
      <c r="J29" s="18" t="s">
        <v>20</v>
      </c>
      <c r="K29" s="18" t="s">
        <v>245</v>
      </c>
      <c r="L29" s="37">
        <v>1701.06</v>
      </c>
    </row>
    <row r="30" spans="1:12" s="38" customFormat="1" ht="45" x14ac:dyDescent="0.25">
      <c r="A30" s="18">
        <v>20220926</v>
      </c>
      <c r="B30" s="18" t="s">
        <v>18</v>
      </c>
      <c r="C30" s="18" t="s">
        <v>12</v>
      </c>
      <c r="D30" s="18"/>
      <c r="E30" s="18" t="s">
        <v>19</v>
      </c>
      <c r="F30" s="18" t="s">
        <v>15</v>
      </c>
      <c r="G30" s="20"/>
      <c r="H30" s="20">
        <v>20.54</v>
      </c>
      <c r="I30" s="20">
        <f t="shared" si="1"/>
        <v>-56.910000000000004</v>
      </c>
      <c r="J30" s="18" t="s">
        <v>20</v>
      </c>
      <c r="K30" s="18" t="s">
        <v>230</v>
      </c>
      <c r="L30" s="37">
        <v>874.02</v>
      </c>
    </row>
    <row r="31" spans="1:12" s="38" customFormat="1" ht="45" x14ac:dyDescent="0.25">
      <c r="A31" s="18">
        <v>20221026</v>
      </c>
      <c r="B31" s="18" t="s">
        <v>18</v>
      </c>
      <c r="C31" s="18" t="s">
        <v>12</v>
      </c>
      <c r="D31" s="18"/>
      <c r="E31" s="18" t="s">
        <v>19</v>
      </c>
      <c r="F31" s="18" t="s">
        <v>15</v>
      </c>
      <c r="G31" s="20"/>
      <c r="H31" s="20">
        <v>23.81</v>
      </c>
      <c r="I31" s="20">
        <f t="shared" si="1"/>
        <v>-80.72</v>
      </c>
      <c r="J31" s="18" t="s">
        <v>20</v>
      </c>
      <c r="K31" s="18" t="s">
        <v>220</v>
      </c>
      <c r="L31" s="37">
        <v>560.09</v>
      </c>
    </row>
    <row r="32" spans="1:12" s="38" customFormat="1" ht="45" x14ac:dyDescent="0.25">
      <c r="A32" s="18">
        <v>20221126</v>
      </c>
      <c r="B32" s="18" t="s">
        <v>18</v>
      </c>
      <c r="C32" s="18" t="s">
        <v>12</v>
      </c>
      <c r="D32" s="18"/>
      <c r="E32" s="18" t="s">
        <v>19</v>
      </c>
      <c r="F32" s="18" t="s">
        <v>15</v>
      </c>
      <c r="G32" s="20"/>
      <c r="H32" s="20">
        <v>24.25</v>
      </c>
      <c r="I32" s="20">
        <f t="shared" si="1"/>
        <v>-104.97</v>
      </c>
      <c r="J32" s="18" t="s">
        <v>20</v>
      </c>
      <c r="K32" s="18" t="s">
        <v>205</v>
      </c>
      <c r="L32" s="37">
        <v>566.84</v>
      </c>
    </row>
    <row r="33" spans="1:12" s="38" customFormat="1" ht="45" x14ac:dyDescent="0.25">
      <c r="A33" s="18">
        <v>20221226</v>
      </c>
      <c r="B33" s="18" t="s">
        <v>18</v>
      </c>
      <c r="C33" s="18" t="s">
        <v>12</v>
      </c>
      <c r="D33" s="18"/>
      <c r="E33" s="18" t="s">
        <v>19</v>
      </c>
      <c r="F33" s="18" t="s">
        <v>15</v>
      </c>
      <c r="G33" s="20"/>
      <c r="H33" s="20">
        <v>22.72</v>
      </c>
      <c r="I33" s="20">
        <f t="shared" si="1"/>
        <v>-127.69</v>
      </c>
      <c r="J33" s="18" t="s">
        <v>20</v>
      </c>
      <c r="K33" s="18" t="s">
        <v>191</v>
      </c>
      <c r="L33" s="37">
        <v>652.09</v>
      </c>
    </row>
    <row r="34" spans="1:12" s="38" customFormat="1" ht="45" x14ac:dyDescent="0.25">
      <c r="A34" s="18">
        <v>20230126</v>
      </c>
      <c r="B34" s="18" t="s">
        <v>18</v>
      </c>
      <c r="C34" s="18" t="s">
        <v>12</v>
      </c>
      <c r="D34" s="18"/>
      <c r="E34" s="18" t="s">
        <v>19</v>
      </c>
      <c r="F34" s="18" t="s">
        <v>15</v>
      </c>
      <c r="G34" s="20"/>
      <c r="H34" s="20">
        <v>23.81</v>
      </c>
      <c r="I34" s="20">
        <f t="shared" si="1"/>
        <v>-151.5</v>
      </c>
      <c r="J34" s="18" t="s">
        <v>20</v>
      </c>
      <c r="K34" s="18" t="s">
        <v>185</v>
      </c>
      <c r="L34" s="37">
        <v>607.28</v>
      </c>
    </row>
    <row r="35" spans="1:12" s="38" customFormat="1" ht="45" x14ac:dyDescent="0.25">
      <c r="A35" s="18">
        <v>20230226</v>
      </c>
      <c r="B35" s="18" t="s">
        <v>18</v>
      </c>
      <c r="C35" s="18" t="s">
        <v>12</v>
      </c>
      <c r="D35" s="18"/>
      <c r="E35" s="18" t="s">
        <v>19</v>
      </c>
      <c r="F35" s="18" t="s">
        <v>15</v>
      </c>
      <c r="G35" s="20"/>
      <c r="H35" s="20">
        <v>22.72</v>
      </c>
      <c r="I35" s="20">
        <f t="shared" si="1"/>
        <v>-174.22</v>
      </c>
      <c r="J35" s="18" t="s">
        <v>20</v>
      </c>
      <c r="K35" s="18" t="s">
        <v>178</v>
      </c>
      <c r="L35" s="37">
        <v>584.55999999999995</v>
      </c>
    </row>
    <row r="36" spans="1:12" s="38" customFormat="1" ht="45" x14ac:dyDescent="0.25">
      <c r="A36" s="18">
        <v>20230326</v>
      </c>
      <c r="B36" s="18" t="s">
        <v>18</v>
      </c>
      <c r="C36" s="18" t="s">
        <v>12</v>
      </c>
      <c r="D36" s="18"/>
      <c r="E36" s="18" t="s">
        <v>19</v>
      </c>
      <c r="F36" s="18" t="s">
        <v>15</v>
      </c>
      <c r="G36" s="20"/>
      <c r="H36" s="20">
        <v>22.5</v>
      </c>
      <c r="I36" s="20">
        <f t="shared" si="1"/>
        <v>-196.72</v>
      </c>
      <c r="J36" s="18" t="s">
        <v>20</v>
      </c>
      <c r="K36" s="18" t="s">
        <v>174</v>
      </c>
      <c r="L36" s="37">
        <v>188.56</v>
      </c>
    </row>
    <row r="37" spans="1:12" s="38" customFormat="1" ht="45" x14ac:dyDescent="0.25">
      <c r="A37" s="18">
        <v>20230425</v>
      </c>
      <c r="B37" s="18" t="s">
        <v>18</v>
      </c>
      <c r="C37" s="18" t="s">
        <v>12</v>
      </c>
      <c r="D37" s="18"/>
      <c r="E37" s="18" t="s">
        <v>19</v>
      </c>
      <c r="F37" s="18" t="s">
        <v>15</v>
      </c>
      <c r="G37" s="20"/>
      <c r="H37" s="20">
        <v>22.37</v>
      </c>
      <c r="I37" s="20">
        <f t="shared" si="1"/>
        <v>-219.09</v>
      </c>
      <c r="J37" s="18" t="s">
        <v>20</v>
      </c>
      <c r="K37" s="18" t="s">
        <v>166</v>
      </c>
      <c r="L37" s="37">
        <v>226.19</v>
      </c>
    </row>
    <row r="38" spans="1:12" s="38" customFormat="1" ht="45" x14ac:dyDescent="0.25">
      <c r="A38" s="18">
        <v>20230526</v>
      </c>
      <c r="B38" s="18" t="s">
        <v>18</v>
      </c>
      <c r="C38" s="18" t="s">
        <v>12</v>
      </c>
      <c r="D38" s="18"/>
      <c r="E38" s="18" t="s">
        <v>19</v>
      </c>
      <c r="F38" s="18" t="s">
        <v>15</v>
      </c>
      <c r="G38" s="20"/>
      <c r="H38" s="20">
        <v>22.72</v>
      </c>
      <c r="I38" s="20">
        <f t="shared" si="1"/>
        <v>-241.81</v>
      </c>
      <c r="J38" s="18" t="s">
        <v>20</v>
      </c>
      <c r="K38" s="18" t="s">
        <v>155</v>
      </c>
      <c r="L38" s="37">
        <v>203.47</v>
      </c>
    </row>
    <row r="39" spans="1:12" s="38" customFormat="1" ht="24.95" customHeight="1" x14ac:dyDescent="0.25">
      <c r="A39" s="18">
        <v>20230626</v>
      </c>
      <c r="B39" s="18" t="s">
        <v>18</v>
      </c>
      <c r="C39" s="18" t="s">
        <v>12</v>
      </c>
      <c r="D39" s="18"/>
      <c r="E39" s="18" t="s">
        <v>19</v>
      </c>
      <c r="F39" s="18" t="s">
        <v>15</v>
      </c>
      <c r="G39" s="20"/>
      <c r="H39" s="20">
        <v>22.94</v>
      </c>
      <c r="I39" s="20">
        <f t="shared" si="1"/>
        <v>-264.75</v>
      </c>
      <c r="J39" s="18" t="s">
        <v>20</v>
      </c>
      <c r="K39" s="18" t="s">
        <v>148</v>
      </c>
      <c r="L39" s="37">
        <v>198.21</v>
      </c>
    </row>
    <row r="40" spans="1:12" customFormat="1" ht="15.75" thickBot="1" x14ac:dyDescent="0.3">
      <c r="G40" s="15"/>
      <c r="H40" s="15"/>
    </row>
    <row r="41" spans="1:12" customFormat="1" ht="15.75" thickBot="1" x14ac:dyDescent="0.3">
      <c r="G41" s="29">
        <f>SUM(G28:G39)</f>
        <v>0</v>
      </c>
      <c r="H41" s="30">
        <f>SUM(H28:H39)</f>
        <v>264.75</v>
      </c>
      <c r="I41" s="39">
        <f>G41-H41</f>
        <v>-264.75</v>
      </c>
    </row>
    <row r="43" spans="1:12" customFormat="1" x14ac:dyDescent="0.25">
      <c r="A43" s="7" t="s">
        <v>450</v>
      </c>
      <c r="B43" s="3"/>
    </row>
    <row r="44" spans="1:12" s="3" customFormat="1" ht="60" x14ac:dyDescent="0.25">
      <c r="A44" s="5">
        <v>20220718</v>
      </c>
      <c r="B44" s="5" t="s">
        <v>179</v>
      </c>
      <c r="C44" s="16" t="s">
        <v>12</v>
      </c>
      <c r="D44" s="5" t="s">
        <v>180</v>
      </c>
      <c r="E44" s="5" t="s">
        <v>33</v>
      </c>
      <c r="F44" s="5" t="s">
        <v>34</v>
      </c>
      <c r="G44" s="17">
        <v>75</v>
      </c>
      <c r="H44" s="17"/>
      <c r="I44" s="17">
        <f>G44-H44</f>
        <v>75</v>
      </c>
      <c r="J44" s="5" t="s">
        <v>35</v>
      </c>
      <c r="K44" s="5" t="s">
        <v>290</v>
      </c>
      <c r="L44" s="5">
        <v>717.28</v>
      </c>
    </row>
    <row r="45" spans="1:12" s="28" customFormat="1" ht="43.5" customHeight="1" x14ac:dyDescent="0.25">
      <c r="A45" s="25">
        <v>20220722</v>
      </c>
      <c r="B45" s="25" t="s">
        <v>451</v>
      </c>
      <c r="C45" s="26" t="s">
        <v>12</v>
      </c>
      <c r="D45" s="25" t="s">
        <v>67</v>
      </c>
      <c r="E45" s="25" t="s">
        <v>33</v>
      </c>
      <c r="F45" s="25" t="s">
        <v>34</v>
      </c>
      <c r="G45" s="27">
        <v>100</v>
      </c>
      <c r="H45" s="27"/>
      <c r="I45" s="27">
        <f t="shared" ref="I45:I50" si="2">I44+G45-H45</f>
        <v>175</v>
      </c>
      <c r="J45" s="25" t="s">
        <v>35</v>
      </c>
      <c r="K45" s="25" t="s">
        <v>417</v>
      </c>
      <c r="L45" s="25">
        <v>593.83000000000004</v>
      </c>
    </row>
    <row r="46" spans="1:12" s="3" customFormat="1" ht="60" x14ac:dyDescent="0.25">
      <c r="A46" s="5">
        <v>20220821</v>
      </c>
      <c r="B46" s="5" t="s">
        <v>249</v>
      </c>
      <c r="C46" s="16" t="s">
        <v>12</v>
      </c>
      <c r="D46" s="5" t="s">
        <v>250</v>
      </c>
      <c r="E46" s="5" t="s">
        <v>24</v>
      </c>
      <c r="F46" s="5" t="s">
        <v>34</v>
      </c>
      <c r="G46" s="17">
        <v>50</v>
      </c>
      <c r="H46" s="17"/>
      <c r="I46" s="17">
        <f t="shared" si="2"/>
        <v>225</v>
      </c>
      <c r="J46" s="5" t="s">
        <v>25</v>
      </c>
      <c r="K46" s="5" t="s">
        <v>251</v>
      </c>
      <c r="L46" s="5">
        <v>1577.88</v>
      </c>
    </row>
    <row r="47" spans="1:12" s="3" customFormat="1" ht="90" x14ac:dyDescent="0.25">
      <c r="A47" s="5">
        <v>20220918</v>
      </c>
      <c r="B47" s="5" t="s">
        <v>231</v>
      </c>
      <c r="C47" s="16" t="s">
        <v>12</v>
      </c>
      <c r="D47" s="5" t="s">
        <v>32</v>
      </c>
      <c r="E47" s="5" t="s">
        <v>24</v>
      </c>
      <c r="F47" s="5" t="s">
        <v>15</v>
      </c>
      <c r="G47" s="17"/>
      <c r="H47" s="17">
        <v>50</v>
      </c>
      <c r="I47" s="17">
        <f t="shared" si="2"/>
        <v>175</v>
      </c>
      <c r="J47" s="5" t="s">
        <v>25</v>
      </c>
      <c r="K47" s="5" t="s">
        <v>232</v>
      </c>
      <c r="L47" s="5">
        <v>894.56</v>
      </c>
    </row>
    <row r="48" spans="1:12" s="3" customFormat="1" ht="90" x14ac:dyDescent="0.25">
      <c r="A48" s="5">
        <v>20220918</v>
      </c>
      <c r="B48" s="5" t="s">
        <v>231</v>
      </c>
      <c r="C48" s="16" t="s">
        <v>12</v>
      </c>
      <c r="D48" s="5" t="s">
        <v>32</v>
      </c>
      <c r="E48" s="5" t="s">
        <v>24</v>
      </c>
      <c r="F48" s="5" t="s">
        <v>15</v>
      </c>
      <c r="G48" s="17"/>
      <c r="H48" s="17">
        <v>75</v>
      </c>
      <c r="I48" s="17">
        <f t="shared" si="2"/>
        <v>100</v>
      </c>
      <c r="J48" s="5" t="s">
        <v>25</v>
      </c>
      <c r="K48" s="5" t="s">
        <v>233</v>
      </c>
      <c r="L48" s="5">
        <v>944.56</v>
      </c>
    </row>
    <row r="49" spans="1:12" s="3" customFormat="1" ht="60" x14ac:dyDescent="0.25">
      <c r="A49" s="5">
        <v>20221219</v>
      </c>
      <c r="B49" s="5" t="s">
        <v>194</v>
      </c>
      <c r="C49" s="16" t="s">
        <v>12</v>
      </c>
      <c r="D49" s="5" t="s">
        <v>195</v>
      </c>
      <c r="E49" s="5" t="s">
        <v>33</v>
      </c>
      <c r="F49" s="5" t="s">
        <v>34</v>
      </c>
      <c r="G49" s="17">
        <v>50</v>
      </c>
      <c r="H49" s="17"/>
      <c r="I49" s="17">
        <f t="shared" si="2"/>
        <v>150</v>
      </c>
      <c r="J49" s="5" t="s">
        <v>35</v>
      </c>
      <c r="K49" s="5" t="s">
        <v>196</v>
      </c>
      <c r="L49" s="5">
        <v>675.54</v>
      </c>
    </row>
    <row r="50" spans="1:12" s="3" customFormat="1" ht="60" x14ac:dyDescent="0.25">
      <c r="A50" s="5">
        <v>20230109</v>
      </c>
      <c r="B50" s="5" t="s">
        <v>187</v>
      </c>
      <c r="C50" s="5" t="s">
        <v>12</v>
      </c>
      <c r="D50" s="5" t="s">
        <v>32</v>
      </c>
      <c r="E50" s="5" t="s">
        <v>24</v>
      </c>
      <c r="F50" s="5" t="s">
        <v>15</v>
      </c>
      <c r="G50" s="17"/>
      <c r="H50" s="17">
        <v>50</v>
      </c>
      <c r="I50" s="17">
        <f t="shared" si="2"/>
        <v>100</v>
      </c>
      <c r="J50" s="5" t="s">
        <v>25</v>
      </c>
      <c r="K50" s="5" t="s">
        <v>188</v>
      </c>
      <c r="L50" s="5">
        <v>572.09</v>
      </c>
    </row>
    <row r="51" spans="1:12" customFormat="1" x14ac:dyDescent="0.25"/>
    <row r="52" spans="1:12" customFormat="1" x14ac:dyDescent="0.25">
      <c r="G52" s="14">
        <f>SUM(G44:G51)</f>
        <v>275</v>
      </c>
      <c r="H52" s="14">
        <f>SUM(H44:H51)</f>
        <v>175</v>
      </c>
      <c r="I52" s="17">
        <f>G52-H52</f>
        <v>100</v>
      </c>
      <c r="J52" s="3" t="s">
        <v>396</v>
      </c>
    </row>
    <row r="53" spans="1:12" customFormat="1" x14ac:dyDescent="0.25">
      <c r="G53" s="15"/>
      <c r="H53" s="15"/>
    </row>
    <row r="54" spans="1:12" customFormat="1" x14ac:dyDescent="0.25">
      <c r="A54" s="7" t="s">
        <v>418</v>
      </c>
      <c r="G54" s="15"/>
      <c r="H54" s="15"/>
    </row>
    <row r="55" spans="1:12" s="3" customFormat="1" ht="45" x14ac:dyDescent="0.25">
      <c r="A55" s="5">
        <v>20220731</v>
      </c>
      <c r="B55" s="5" t="s">
        <v>176</v>
      </c>
      <c r="C55" s="5" t="s">
        <v>12</v>
      </c>
      <c r="D55" s="5"/>
      <c r="E55" s="5" t="s">
        <v>24</v>
      </c>
      <c r="F55" s="5" t="s">
        <v>34</v>
      </c>
      <c r="G55" s="17">
        <v>500</v>
      </c>
      <c r="H55" s="17"/>
      <c r="I55" s="17">
        <f>I54+G55-H55</f>
        <v>500</v>
      </c>
      <c r="J55" s="5" t="s">
        <v>25</v>
      </c>
      <c r="K55" s="5" t="s">
        <v>275</v>
      </c>
      <c r="L55" s="5">
        <v>891.88</v>
      </c>
    </row>
    <row r="56" spans="1:12" s="3" customFormat="1" ht="45" x14ac:dyDescent="0.25">
      <c r="A56" s="5">
        <v>20230310</v>
      </c>
      <c r="B56" s="5" t="s">
        <v>176</v>
      </c>
      <c r="C56" s="5" t="s">
        <v>12</v>
      </c>
      <c r="D56" s="5"/>
      <c r="E56" s="5" t="s">
        <v>24</v>
      </c>
      <c r="F56" s="5" t="s">
        <v>34</v>
      </c>
      <c r="G56" s="17">
        <v>250</v>
      </c>
      <c r="H56" s="17"/>
      <c r="I56" s="17">
        <f>I61+G56-H56</f>
        <v>1027.5</v>
      </c>
      <c r="J56" s="5" t="s">
        <v>25</v>
      </c>
      <c r="K56" s="5" t="s">
        <v>177</v>
      </c>
      <c r="L56" s="5">
        <v>834.56</v>
      </c>
    </row>
    <row r="57" spans="1:12" s="3" customFormat="1" ht="45" x14ac:dyDescent="0.25">
      <c r="A57" s="5">
        <v>20230603</v>
      </c>
      <c r="B57" s="5" t="s">
        <v>153</v>
      </c>
      <c r="C57" s="5" t="s">
        <v>12</v>
      </c>
      <c r="D57" s="5"/>
      <c r="E57" s="5" t="s">
        <v>24</v>
      </c>
      <c r="F57" s="5" t="s">
        <v>34</v>
      </c>
      <c r="G57" s="17">
        <v>100</v>
      </c>
      <c r="H57" s="17"/>
      <c r="I57" s="17">
        <f>I64+G57-H57</f>
        <v>2200</v>
      </c>
      <c r="J57" s="5" t="s">
        <v>25</v>
      </c>
      <c r="K57" s="5" t="s">
        <v>154</v>
      </c>
      <c r="L57" s="5">
        <v>303.47000000000003</v>
      </c>
    </row>
    <row r="58" spans="1:12" customFormat="1" x14ac:dyDescent="0.25">
      <c r="G58" s="15"/>
      <c r="H58" s="15"/>
    </row>
    <row r="59" spans="1:12" customFormat="1" x14ac:dyDescent="0.25">
      <c r="G59" s="22">
        <f>SUM(G55:G58)</f>
        <v>850</v>
      </c>
      <c r="H59" s="22">
        <f>SUM(H55:H58)</f>
        <v>0</v>
      </c>
      <c r="I59" s="40">
        <f>G59-H59</f>
        <v>850</v>
      </c>
      <c r="J59" s="41" t="s">
        <v>419</v>
      </c>
    </row>
    <row r="60" spans="1:12" customFormat="1" x14ac:dyDescent="0.25">
      <c r="A60" s="7" t="s">
        <v>452</v>
      </c>
      <c r="B60" s="3"/>
      <c r="G60" s="22"/>
      <c r="H60" s="22"/>
      <c r="I60" s="40"/>
      <c r="J60" s="41"/>
    </row>
    <row r="61" spans="1:12" s="3" customFormat="1" ht="75" x14ac:dyDescent="0.25">
      <c r="A61" s="5">
        <v>20221206</v>
      </c>
      <c r="B61" s="5" t="s">
        <v>149</v>
      </c>
      <c r="C61" s="5" t="s">
        <v>12</v>
      </c>
      <c r="D61" s="5" t="s">
        <v>150</v>
      </c>
      <c r="E61" s="5" t="s">
        <v>33</v>
      </c>
      <c r="F61" s="5" t="s">
        <v>34</v>
      </c>
      <c r="G61" s="17">
        <v>277.5</v>
      </c>
      <c r="H61" s="17"/>
      <c r="I61" s="17">
        <f>I55+G61-H61</f>
        <v>777.5</v>
      </c>
      <c r="J61" s="5" t="s">
        <v>35</v>
      </c>
      <c r="K61" s="5" t="s">
        <v>203</v>
      </c>
      <c r="L61" s="5">
        <v>874.34</v>
      </c>
    </row>
    <row r="62" spans="1:12" customFormat="1" x14ac:dyDescent="0.25">
      <c r="G62" s="15"/>
      <c r="H62" s="15"/>
    </row>
    <row r="63" spans="1:12" customFormat="1" x14ac:dyDescent="0.25">
      <c r="B63" t="s">
        <v>420</v>
      </c>
      <c r="G63" s="15"/>
      <c r="H63" s="15"/>
    </row>
    <row r="64" spans="1:12" s="3" customFormat="1" ht="60" x14ac:dyDescent="0.25">
      <c r="A64" s="5">
        <v>20230517</v>
      </c>
      <c r="B64" s="5" t="s">
        <v>31</v>
      </c>
      <c r="C64" s="5" t="s">
        <v>12</v>
      </c>
      <c r="D64" s="5" t="s">
        <v>32</v>
      </c>
      <c r="E64" s="5" t="s">
        <v>33</v>
      </c>
      <c r="F64" s="5" t="s">
        <v>34</v>
      </c>
      <c r="G64" s="17">
        <v>2100</v>
      </c>
      <c r="H64" s="17">
        <v>0</v>
      </c>
      <c r="I64" s="17">
        <f>G64-H64</f>
        <v>2100</v>
      </c>
      <c r="J64" s="5" t="s">
        <v>35</v>
      </c>
      <c r="K64" s="5" t="s">
        <v>165</v>
      </c>
      <c r="L64" s="5">
        <v>2326.19</v>
      </c>
    </row>
    <row r="65" spans="1:12" s="3" customFormat="1" ht="56.45" customHeight="1" x14ac:dyDescent="0.25">
      <c r="A65" s="5">
        <v>20230622</v>
      </c>
      <c r="B65" s="5" t="s">
        <v>149</v>
      </c>
      <c r="C65" s="5" t="s">
        <v>12</v>
      </c>
      <c r="D65" s="5" t="s">
        <v>150</v>
      </c>
      <c r="E65" s="5" t="s">
        <v>33</v>
      </c>
      <c r="F65" s="5" t="s">
        <v>34</v>
      </c>
      <c r="G65" s="17">
        <v>150</v>
      </c>
      <c r="H65" s="17">
        <v>0</v>
      </c>
      <c r="I65" s="17">
        <f>I64+G65-H65</f>
        <v>2250</v>
      </c>
      <c r="J65" s="5" t="s">
        <v>35</v>
      </c>
      <c r="K65" s="5" t="s">
        <v>151</v>
      </c>
      <c r="L65" s="5">
        <v>221.15</v>
      </c>
    </row>
    <row r="66" spans="1:12" customFormat="1" x14ac:dyDescent="0.25">
      <c r="G66" s="15"/>
      <c r="H66" s="15"/>
    </row>
    <row r="67" spans="1:12" customFormat="1" x14ac:dyDescent="0.25">
      <c r="G67" s="22">
        <f>SUM(G64:G66)</f>
        <v>2250</v>
      </c>
      <c r="H67" s="22">
        <f>SUM(H64:H66)</f>
        <v>0</v>
      </c>
      <c r="I67" s="41">
        <f>G67-H67</f>
        <v>2250</v>
      </c>
      <c r="J67" s="41" t="s">
        <v>396</v>
      </c>
    </row>
    <row r="68" spans="1:12" customFormat="1" x14ac:dyDescent="0.25">
      <c r="G68" s="15"/>
      <c r="H68" s="15"/>
    </row>
  </sheetData>
  <pageMargins left="0.7" right="0.7" top="0.75" bottom="0.75" header="0.3" footer="0.3"/>
  <pageSetup paperSize="9"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B6095-38BC-4F75-9DA5-625F2D02B4A9}">
  <dimension ref="A1:D33"/>
  <sheetViews>
    <sheetView zoomScale="95" zoomScaleNormal="160" workbookViewId="0">
      <selection activeCell="F6" sqref="F6"/>
    </sheetView>
  </sheetViews>
  <sheetFormatPr defaultRowHeight="15" x14ac:dyDescent="0.25"/>
  <cols>
    <col min="1" max="1" width="31.42578125" customWidth="1"/>
    <col min="2" max="2" width="11" style="15" customWidth="1"/>
    <col min="3" max="3" width="12.28515625" style="15" customWidth="1"/>
    <col min="4" max="4" width="10.5703125" customWidth="1"/>
  </cols>
  <sheetData>
    <row r="1" spans="1:4" x14ac:dyDescent="0.25">
      <c r="A1" t="s">
        <v>421</v>
      </c>
    </row>
    <row r="3" spans="1:4" x14ac:dyDescent="0.25">
      <c r="A3" t="s">
        <v>422</v>
      </c>
      <c r="B3" s="42" t="s">
        <v>423</v>
      </c>
      <c r="C3" s="42" t="s">
        <v>424</v>
      </c>
    </row>
    <row r="4" spans="1:4" x14ac:dyDescent="0.25">
      <c r="A4" s="43" t="s">
        <v>425</v>
      </c>
      <c r="B4" s="44"/>
      <c r="C4" s="44"/>
      <c r="D4" s="86">
        <f>'[1]NL36INGB0001210902_01-07-22 -23'!I2</f>
        <v>597.28</v>
      </c>
    </row>
    <row r="5" spans="1:4" x14ac:dyDescent="0.25">
      <c r="A5" s="7" t="s">
        <v>426</v>
      </c>
      <c r="B5" s="44"/>
      <c r="C5" s="44"/>
      <c r="D5" s="15"/>
    </row>
    <row r="6" spans="1:4" x14ac:dyDescent="0.25">
      <c r="A6" s="45" t="s">
        <v>427</v>
      </c>
      <c r="B6" s="14"/>
      <c r="C6" s="14"/>
      <c r="D6" s="15"/>
    </row>
    <row r="7" spans="1:4" x14ac:dyDescent="0.25">
      <c r="A7" s="46" t="s">
        <v>428</v>
      </c>
      <c r="B7" s="47">
        <f>'concert22-23'!G36</f>
        <v>1802.8</v>
      </c>
      <c r="C7" s="14"/>
    </row>
    <row r="8" spans="1:4" x14ac:dyDescent="0.25">
      <c r="A8" s="46" t="s">
        <v>429</v>
      </c>
      <c r="B8" s="47"/>
      <c r="C8" s="47">
        <f>'concert22-23'!H36</f>
        <v>2215</v>
      </c>
    </row>
    <row r="9" spans="1:4" x14ac:dyDescent="0.25">
      <c r="A9" s="45" t="s">
        <v>430</v>
      </c>
      <c r="B9" s="44"/>
      <c r="C9" s="44"/>
    </row>
    <row r="10" spans="1:4" x14ac:dyDescent="0.25">
      <c r="A10" s="46" t="s">
        <v>431</v>
      </c>
      <c r="B10" s="47">
        <f>'concert22-23'!G67</f>
        <v>2888.5</v>
      </c>
      <c r="C10" s="47"/>
    </row>
    <row r="11" spans="1:4" x14ac:dyDescent="0.25">
      <c r="A11" s="46" t="s">
        <v>432</v>
      </c>
      <c r="B11" s="47"/>
      <c r="C11" s="47">
        <f>'concert22-23'!H67</f>
        <v>2930</v>
      </c>
      <c r="D11" s="48"/>
    </row>
    <row r="12" spans="1:4" x14ac:dyDescent="0.25">
      <c r="A12" s="45" t="s">
        <v>433</v>
      </c>
      <c r="B12" s="47">
        <f>'[1]publikaties22-23'!G9</f>
        <v>0</v>
      </c>
      <c r="C12" s="47">
        <f>'beheer 22-23'!H10</f>
        <v>1520.97</v>
      </c>
    </row>
    <row r="13" spans="1:4" x14ac:dyDescent="0.25">
      <c r="A13" s="7" t="s">
        <v>434</v>
      </c>
      <c r="B13" s="49"/>
      <c r="C13" s="49"/>
    </row>
    <row r="14" spans="1:4" x14ac:dyDescent="0.25">
      <c r="A14" s="4" t="s">
        <v>398</v>
      </c>
      <c r="B14" s="47"/>
      <c r="C14" s="47">
        <f>'beheer 22-23'!H18</f>
        <v>786.84999999999991</v>
      </c>
    </row>
    <row r="15" spans="1:4" x14ac:dyDescent="0.25">
      <c r="A15" s="4" t="s">
        <v>435</v>
      </c>
      <c r="B15" s="47">
        <f>'beheer 22-23'!G25</f>
        <v>192</v>
      </c>
      <c r="C15" s="47">
        <f>'beheer 22-23'!H25</f>
        <v>76</v>
      </c>
    </row>
    <row r="16" spans="1:4" x14ac:dyDescent="0.25">
      <c r="A16" s="4" t="s">
        <v>436</v>
      </c>
      <c r="B16" s="47"/>
      <c r="C16" s="47">
        <f>'beheer 22-23'!H41</f>
        <v>264.75</v>
      </c>
    </row>
    <row r="17" spans="1:4" x14ac:dyDescent="0.25">
      <c r="A17" s="7" t="s">
        <v>437</v>
      </c>
      <c r="B17" s="49"/>
      <c r="C17" s="49"/>
    </row>
    <row r="18" spans="1:4" x14ac:dyDescent="0.25">
      <c r="A18" s="4" t="s">
        <v>438</v>
      </c>
      <c r="B18" s="50"/>
      <c r="C18" s="51"/>
    </row>
    <row r="19" spans="1:4" x14ac:dyDescent="0.25">
      <c r="A19" s="52" t="s">
        <v>439</v>
      </c>
      <c r="B19" s="47">
        <f>'beheer 22-23'!G52</f>
        <v>275</v>
      </c>
      <c r="C19" s="47"/>
    </row>
    <row r="20" spans="1:4" x14ac:dyDescent="0.25">
      <c r="A20" s="52" t="s">
        <v>440</v>
      </c>
      <c r="B20" s="47"/>
      <c r="C20" s="47">
        <f>'beheer 22-23'!H52</f>
        <v>175</v>
      </c>
    </row>
    <row r="21" spans="1:4" x14ac:dyDescent="0.25">
      <c r="A21" s="52" t="s">
        <v>441</v>
      </c>
      <c r="B21" s="47">
        <f>'beheer 22-23'!G67</f>
        <v>2250</v>
      </c>
      <c r="C21" s="47"/>
    </row>
    <row r="22" spans="1:4" x14ac:dyDescent="0.25">
      <c r="A22" s="53" t="s">
        <v>442</v>
      </c>
      <c r="B22" s="47">
        <f>'beheer 22-23'!G59</f>
        <v>850</v>
      </c>
      <c r="C22" s="14"/>
    </row>
    <row r="23" spans="1:4" x14ac:dyDescent="0.25">
      <c r="A23" s="53" t="s">
        <v>443</v>
      </c>
      <c r="B23" s="47">
        <f>'beheer 22-23'!G61</f>
        <v>277.5</v>
      </c>
      <c r="C23" s="14"/>
    </row>
    <row r="25" spans="1:4" x14ac:dyDescent="0.25">
      <c r="B25" s="54">
        <f>SUM(B7:B24)</f>
        <v>8535.7999999999993</v>
      </c>
      <c r="C25" s="54">
        <f>SUM(C8:C24)</f>
        <v>7968.57</v>
      </c>
      <c r="D25" s="55">
        <f>B25-C25</f>
        <v>567.22999999999956</v>
      </c>
    </row>
    <row r="26" spans="1:4" x14ac:dyDescent="0.25">
      <c r="A26" s="46" t="s">
        <v>394</v>
      </c>
      <c r="B26" s="56"/>
      <c r="C26" s="56"/>
      <c r="D26" s="75">
        <f>D4+D25</f>
        <v>1164.5099999999995</v>
      </c>
    </row>
    <row r="27" spans="1:4" x14ac:dyDescent="0.25">
      <c r="A27" s="80" t="s">
        <v>459</v>
      </c>
      <c r="D27" s="79"/>
    </row>
    <row r="28" spans="1:4" x14ac:dyDescent="0.25">
      <c r="A28" s="45" t="s">
        <v>460</v>
      </c>
      <c r="B28" s="47"/>
      <c r="C28" s="47"/>
      <c r="D28" s="84">
        <f>'spaar 01-07-2022_30-11-2024'!I3</f>
        <v>1000</v>
      </c>
    </row>
    <row r="29" spans="1:4" x14ac:dyDescent="0.25">
      <c r="A29" s="43" t="s">
        <v>461</v>
      </c>
      <c r="B29" s="47">
        <f>'spaar 01-07-2022_30-11-2024'!H13</f>
        <v>0.61</v>
      </c>
      <c r="C29" s="47">
        <f>'spaar 01-07-2022_30-11-2024'!G13</f>
        <v>850</v>
      </c>
      <c r="D29" s="84"/>
    </row>
    <row r="30" spans="1:4" x14ac:dyDescent="0.25">
      <c r="A30" s="45" t="s">
        <v>444</v>
      </c>
      <c r="B30" s="47"/>
      <c r="C30" s="47"/>
      <c r="D30" s="85">
        <f>D28+B29-C29</f>
        <v>150.61000000000001</v>
      </c>
    </row>
    <row r="33" spans="2:4" x14ac:dyDescent="0.25">
      <c r="B33" s="49"/>
      <c r="C33" s="49"/>
      <c r="D33" s="48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603AC-43EA-4C46-9CF7-414CA68D9A4F}">
  <dimension ref="A1:K158"/>
  <sheetViews>
    <sheetView topLeftCell="B143" workbookViewId="0">
      <selection activeCell="B159" sqref="B159"/>
    </sheetView>
  </sheetViews>
  <sheetFormatPr defaultRowHeight="15" x14ac:dyDescent="0.25"/>
  <cols>
    <col min="1" max="1" width="11.140625" customWidth="1"/>
    <col min="2" max="2" width="28.140625" customWidth="1"/>
    <col min="3" max="3" width="20" customWidth="1"/>
    <col min="4" max="4" width="19.28515625" customWidth="1"/>
    <col min="5" max="5" width="6.7109375" customWidth="1"/>
    <col min="6" max="6" width="5.42578125" customWidth="1"/>
    <col min="8" max="8" width="15.5703125" customWidth="1"/>
    <col min="9" max="9" width="41.5703125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s="9" customFormat="1" ht="21" customHeight="1" x14ac:dyDescent="0.25">
      <c r="A2" s="8" t="s">
        <v>400</v>
      </c>
    </row>
    <row r="3" spans="1:11" x14ac:dyDescent="0.25">
      <c r="A3">
        <v>20220715</v>
      </c>
      <c r="B3" t="s">
        <v>294</v>
      </c>
      <c r="C3" t="s">
        <v>12</v>
      </c>
      <c r="D3" t="s">
        <v>295</v>
      </c>
      <c r="E3" t="s">
        <v>33</v>
      </c>
      <c r="F3" t="s">
        <v>34</v>
      </c>
      <c r="G3">
        <v>15</v>
      </c>
      <c r="H3" t="s">
        <v>35</v>
      </c>
      <c r="I3" t="s">
        <v>296</v>
      </c>
      <c r="J3">
        <v>612.28</v>
      </c>
    </row>
    <row r="4" spans="1:11" x14ac:dyDescent="0.25">
      <c r="A4">
        <v>20220718</v>
      </c>
      <c r="B4" t="s">
        <v>22</v>
      </c>
      <c r="C4" t="s">
        <v>12</v>
      </c>
      <c r="D4" t="s">
        <v>23</v>
      </c>
      <c r="E4" t="s">
        <v>24</v>
      </c>
      <c r="F4" t="s">
        <v>15</v>
      </c>
      <c r="G4">
        <v>538.45000000000005</v>
      </c>
      <c r="H4" t="s">
        <v>25</v>
      </c>
      <c r="I4" t="s">
        <v>289</v>
      </c>
      <c r="J4">
        <v>178.83</v>
      </c>
    </row>
    <row r="5" spans="1:11" x14ac:dyDescent="0.25">
      <c r="A5">
        <v>20220718</v>
      </c>
      <c r="B5" t="s">
        <v>179</v>
      </c>
      <c r="C5" t="s">
        <v>12</v>
      </c>
      <c r="D5" t="s">
        <v>180</v>
      </c>
      <c r="E5" t="s">
        <v>33</v>
      </c>
      <c r="F5" t="s">
        <v>34</v>
      </c>
      <c r="G5">
        <v>75</v>
      </c>
      <c r="H5" t="s">
        <v>35</v>
      </c>
      <c r="I5" t="s">
        <v>290</v>
      </c>
      <c r="J5">
        <v>717.28</v>
      </c>
    </row>
    <row r="6" spans="1:11" x14ac:dyDescent="0.25">
      <c r="A6">
        <v>20220718</v>
      </c>
      <c r="B6" t="s">
        <v>291</v>
      </c>
      <c r="C6" t="s">
        <v>12</v>
      </c>
      <c r="D6" t="s">
        <v>292</v>
      </c>
      <c r="E6" t="s">
        <v>33</v>
      </c>
      <c r="F6" t="s">
        <v>34</v>
      </c>
      <c r="G6">
        <v>30</v>
      </c>
      <c r="H6" t="s">
        <v>35</v>
      </c>
      <c r="I6" t="s">
        <v>293</v>
      </c>
      <c r="J6">
        <v>642.28</v>
      </c>
    </row>
    <row r="7" spans="1:11" x14ac:dyDescent="0.25">
      <c r="A7">
        <v>20220720</v>
      </c>
      <c r="B7" t="s">
        <v>286</v>
      </c>
      <c r="C7" t="s">
        <v>12</v>
      </c>
      <c r="D7" t="s">
        <v>287</v>
      </c>
      <c r="E7" t="s">
        <v>33</v>
      </c>
      <c r="F7" t="s">
        <v>34</v>
      </c>
      <c r="G7">
        <v>30</v>
      </c>
      <c r="H7" t="s">
        <v>35</v>
      </c>
      <c r="I7" t="s">
        <v>288</v>
      </c>
      <c r="J7">
        <v>208.83</v>
      </c>
    </row>
    <row r="8" spans="1:11" x14ac:dyDescent="0.25">
      <c r="A8">
        <v>20220722</v>
      </c>
      <c r="B8" t="s">
        <v>66</v>
      </c>
      <c r="C8" t="s">
        <v>12</v>
      </c>
      <c r="D8" t="s">
        <v>67</v>
      </c>
      <c r="E8" t="s">
        <v>33</v>
      </c>
      <c r="F8" t="s">
        <v>34</v>
      </c>
      <c r="G8">
        <v>385</v>
      </c>
      <c r="H8" t="s">
        <v>35</v>
      </c>
      <c r="I8" t="s">
        <v>285</v>
      </c>
      <c r="J8">
        <v>593.83000000000004</v>
      </c>
    </row>
    <row r="9" spans="1:11" x14ac:dyDescent="0.25">
      <c r="A9">
        <v>20220725</v>
      </c>
      <c r="B9" t="s">
        <v>282</v>
      </c>
      <c r="C9" t="s">
        <v>12</v>
      </c>
      <c r="D9" t="s">
        <v>283</v>
      </c>
      <c r="E9" t="s">
        <v>33</v>
      </c>
      <c r="F9" t="s">
        <v>34</v>
      </c>
      <c r="G9">
        <v>30</v>
      </c>
      <c r="H9" t="s">
        <v>35</v>
      </c>
      <c r="I9" t="s">
        <v>284</v>
      </c>
      <c r="J9">
        <v>623.83000000000004</v>
      </c>
    </row>
    <row r="10" spans="1:11" x14ac:dyDescent="0.25">
      <c r="A10">
        <v>20220726</v>
      </c>
      <c r="B10" t="s">
        <v>18</v>
      </c>
      <c r="C10" t="s">
        <v>12</v>
      </c>
      <c r="E10" t="s">
        <v>19</v>
      </c>
      <c r="F10" t="s">
        <v>15</v>
      </c>
      <c r="G10">
        <v>17.05</v>
      </c>
      <c r="H10" t="s">
        <v>20</v>
      </c>
      <c r="I10" t="s">
        <v>281</v>
      </c>
      <c r="J10">
        <v>606.78</v>
      </c>
    </row>
    <row r="11" spans="1:11" x14ac:dyDescent="0.25">
      <c r="A11">
        <v>20220729</v>
      </c>
      <c r="B11" t="s">
        <v>66</v>
      </c>
      <c r="C11" t="s">
        <v>12</v>
      </c>
      <c r="D11" t="s">
        <v>67</v>
      </c>
      <c r="E11" t="s">
        <v>33</v>
      </c>
      <c r="F11" t="s">
        <v>34</v>
      </c>
      <c r="G11">
        <v>385</v>
      </c>
      <c r="H11" t="s">
        <v>35</v>
      </c>
      <c r="I11" t="s">
        <v>280</v>
      </c>
      <c r="J11">
        <v>991.78</v>
      </c>
    </row>
    <row r="12" spans="1:11" x14ac:dyDescent="0.25">
      <c r="A12">
        <v>20220731</v>
      </c>
      <c r="B12" t="s">
        <v>226</v>
      </c>
      <c r="C12" t="s">
        <v>12</v>
      </c>
      <c r="D12" t="s">
        <v>227</v>
      </c>
      <c r="E12" t="s">
        <v>24</v>
      </c>
      <c r="F12" t="s">
        <v>34</v>
      </c>
      <c r="G12">
        <v>284</v>
      </c>
      <c r="H12" t="s">
        <v>25</v>
      </c>
      <c r="I12" t="s">
        <v>274</v>
      </c>
      <c r="J12">
        <v>1175.8800000000001</v>
      </c>
    </row>
    <row r="13" spans="1:11" x14ac:dyDescent="0.25">
      <c r="A13">
        <v>20220731</v>
      </c>
      <c r="B13" t="s">
        <v>176</v>
      </c>
      <c r="C13" t="s">
        <v>12</v>
      </c>
      <c r="E13" t="s">
        <v>24</v>
      </c>
      <c r="F13" t="s">
        <v>34</v>
      </c>
      <c r="G13">
        <v>500</v>
      </c>
      <c r="H13" t="s">
        <v>25</v>
      </c>
      <c r="I13" t="s">
        <v>275</v>
      </c>
      <c r="J13">
        <v>891.88</v>
      </c>
    </row>
    <row r="14" spans="1:11" x14ac:dyDescent="0.25">
      <c r="A14">
        <v>20220731</v>
      </c>
      <c r="B14" t="s">
        <v>276</v>
      </c>
      <c r="C14" t="s">
        <v>12</v>
      </c>
      <c r="D14" t="s">
        <v>67</v>
      </c>
      <c r="E14" t="s">
        <v>24</v>
      </c>
      <c r="F14" t="s">
        <v>15</v>
      </c>
      <c r="G14">
        <v>385</v>
      </c>
      <c r="H14" t="s">
        <v>25</v>
      </c>
      <c r="I14" t="s">
        <v>277</v>
      </c>
      <c r="J14">
        <v>391.88</v>
      </c>
    </row>
    <row r="15" spans="1:11" x14ac:dyDescent="0.25">
      <c r="A15">
        <v>20220731</v>
      </c>
      <c r="B15" t="s">
        <v>112</v>
      </c>
      <c r="C15" t="s">
        <v>12</v>
      </c>
      <c r="D15" t="s">
        <v>113</v>
      </c>
      <c r="E15" t="s">
        <v>24</v>
      </c>
      <c r="F15" t="s">
        <v>15</v>
      </c>
      <c r="G15">
        <v>229.9</v>
      </c>
      <c r="H15" t="s">
        <v>25</v>
      </c>
      <c r="I15" t="s">
        <v>278</v>
      </c>
      <c r="J15">
        <v>776.88</v>
      </c>
    </row>
    <row r="16" spans="1:11" x14ac:dyDescent="0.25">
      <c r="A16">
        <v>20220731</v>
      </c>
      <c r="B16" t="s">
        <v>69</v>
      </c>
      <c r="C16" t="s">
        <v>12</v>
      </c>
      <c r="D16" t="s">
        <v>70</v>
      </c>
      <c r="E16" t="s">
        <v>24</v>
      </c>
      <c r="F16" t="s">
        <v>34</v>
      </c>
      <c r="G16">
        <v>15</v>
      </c>
      <c r="H16" t="s">
        <v>25</v>
      </c>
      <c r="I16" t="s">
        <v>279</v>
      </c>
      <c r="J16">
        <v>1006.78</v>
      </c>
    </row>
    <row r="17" spans="1:10" x14ac:dyDescent="0.25">
      <c r="A17">
        <v>20220801</v>
      </c>
      <c r="B17" t="s">
        <v>271</v>
      </c>
      <c r="C17" t="s">
        <v>12</v>
      </c>
      <c r="D17" t="s">
        <v>272</v>
      </c>
      <c r="E17" t="s">
        <v>33</v>
      </c>
      <c r="F17" t="s">
        <v>34</v>
      </c>
      <c r="G17">
        <v>191</v>
      </c>
      <c r="H17" t="s">
        <v>35</v>
      </c>
      <c r="I17" t="s">
        <v>273</v>
      </c>
      <c r="J17">
        <v>1366.88</v>
      </c>
    </row>
    <row r="18" spans="1:10" x14ac:dyDescent="0.25">
      <c r="A18">
        <v>20220807</v>
      </c>
      <c r="B18" t="s">
        <v>268</v>
      </c>
      <c r="C18" t="s">
        <v>12</v>
      </c>
      <c r="D18" t="s">
        <v>269</v>
      </c>
      <c r="E18" t="s">
        <v>33</v>
      </c>
      <c r="F18" t="s">
        <v>34</v>
      </c>
      <c r="G18">
        <v>45</v>
      </c>
      <c r="H18" t="s">
        <v>35</v>
      </c>
      <c r="I18" t="s">
        <v>270</v>
      </c>
      <c r="J18">
        <v>1411.88</v>
      </c>
    </row>
    <row r="19" spans="1:10" x14ac:dyDescent="0.25">
      <c r="A19">
        <v>20220808</v>
      </c>
      <c r="B19" t="s">
        <v>265</v>
      </c>
      <c r="C19" t="s">
        <v>12</v>
      </c>
      <c r="D19" t="s">
        <v>266</v>
      </c>
      <c r="E19" t="s">
        <v>24</v>
      </c>
      <c r="F19" t="s">
        <v>34</v>
      </c>
      <c r="G19">
        <v>285</v>
      </c>
      <c r="H19" t="s">
        <v>25</v>
      </c>
      <c r="I19" t="s">
        <v>267</v>
      </c>
      <c r="J19">
        <v>1696.88</v>
      </c>
    </row>
    <row r="20" spans="1:10" x14ac:dyDescent="0.25">
      <c r="A20">
        <v>20220809</v>
      </c>
      <c r="B20" t="s">
        <v>257</v>
      </c>
      <c r="C20" t="s">
        <v>12</v>
      </c>
      <c r="D20" t="s">
        <v>41</v>
      </c>
      <c r="E20" t="s">
        <v>24</v>
      </c>
      <c r="F20" t="s">
        <v>15</v>
      </c>
      <c r="G20">
        <v>76</v>
      </c>
      <c r="H20" t="s">
        <v>25</v>
      </c>
      <c r="I20" t="s">
        <v>258</v>
      </c>
      <c r="J20">
        <v>889.88</v>
      </c>
    </row>
    <row r="21" spans="1:10" x14ac:dyDescent="0.25">
      <c r="A21">
        <v>20220809</v>
      </c>
      <c r="B21" t="s">
        <v>87</v>
      </c>
      <c r="C21" t="s">
        <v>12</v>
      </c>
      <c r="D21" t="s">
        <v>88</v>
      </c>
      <c r="E21" t="s">
        <v>33</v>
      </c>
      <c r="F21" t="s">
        <v>34</v>
      </c>
      <c r="G21">
        <v>30</v>
      </c>
      <c r="H21" t="s">
        <v>35</v>
      </c>
      <c r="I21" t="s">
        <v>259</v>
      </c>
      <c r="J21">
        <v>965.88</v>
      </c>
    </row>
    <row r="22" spans="1:10" x14ac:dyDescent="0.25">
      <c r="A22">
        <v>20220809</v>
      </c>
      <c r="B22" t="s">
        <v>87</v>
      </c>
      <c r="C22" t="s">
        <v>12</v>
      </c>
      <c r="D22" t="s">
        <v>88</v>
      </c>
      <c r="E22" t="s">
        <v>33</v>
      </c>
      <c r="F22" t="s">
        <v>34</v>
      </c>
      <c r="G22">
        <v>285</v>
      </c>
      <c r="H22" t="s">
        <v>35</v>
      </c>
      <c r="I22" t="s">
        <v>260</v>
      </c>
      <c r="J22">
        <v>935.88</v>
      </c>
    </row>
    <row r="23" spans="1:10" x14ac:dyDescent="0.25">
      <c r="A23">
        <v>20220809</v>
      </c>
      <c r="B23" t="s">
        <v>215</v>
      </c>
      <c r="C23" t="s">
        <v>12</v>
      </c>
      <c r="D23" t="s">
        <v>216</v>
      </c>
      <c r="E23" t="s">
        <v>217</v>
      </c>
      <c r="F23" t="s">
        <v>15</v>
      </c>
      <c r="G23">
        <v>285</v>
      </c>
      <c r="H23" t="s">
        <v>218</v>
      </c>
      <c r="I23" t="s">
        <v>261</v>
      </c>
      <c r="J23">
        <v>650.88</v>
      </c>
    </row>
    <row r="24" spans="1:10" x14ac:dyDescent="0.25">
      <c r="A24">
        <v>20220809</v>
      </c>
      <c r="B24" t="s">
        <v>215</v>
      </c>
      <c r="C24" t="s">
        <v>12</v>
      </c>
      <c r="D24" t="s">
        <v>216</v>
      </c>
      <c r="E24" t="s">
        <v>217</v>
      </c>
      <c r="F24" t="s">
        <v>15</v>
      </c>
      <c r="G24">
        <v>285</v>
      </c>
      <c r="H24" t="s">
        <v>218</v>
      </c>
      <c r="I24" t="s">
        <v>262</v>
      </c>
      <c r="J24">
        <v>935.88</v>
      </c>
    </row>
    <row r="25" spans="1:10" x14ac:dyDescent="0.25">
      <c r="A25">
        <v>20220809</v>
      </c>
      <c r="B25" t="s">
        <v>215</v>
      </c>
      <c r="C25" t="s">
        <v>12</v>
      </c>
      <c r="D25" t="s">
        <v>216</v>
      </c>
      <c r="E25" t="s">
        <v>217</v>
      </c>
      <c r="F25" t="s">
        <v>15</v>
      </c>
      <c r="G25">
        <v>191</v>
      </c>
      <c r="H25" t="s">
        <v>218</v>
      </c>
      <c r="I25" t="s">
        <v>263</v>
      </c>
      <c r="J25">
        <v>1220.8800000000001</v>
      </c>
    </row>
    <row r="26" spans="1:10" x14ac:dyDescent="0.25">
      <c r="A26">
        <v>20220809</v>
      </c>
      <c r="B26" t="s">
        <v>215</v>
      </c>
      <c r="C26" t="s">
        <v>12</v>
      </c>
      <c r="D26" t="s">
        <v>216</v>
      </c>
      <c r="E26" t="s">
        <v>217</v>
      </c>
      <c r="F26" t="s">
        <v>15</v>
      </c>
      <c r="G26">
        <v>285</v>
      </c>
      <c r="H26" t="s">
        <v>218</v>
      </c>
      <c r="I26" t="s">
        <v>264</v>
      </c>
      <c r="J26">
        <v>1411.88</v>
      </c>
    </row>
    <row r="27" spans="1:10" x14ac:dyDescent="0.25">
      <c r="A27">
        <v>20220810</v>
      </c>
      <c r="B27" t="s">
        <v>249</v>
      </c>
      <c r="C27" t="s">
        <v>12</v>
      </c>
      <c r="D27" t="s">
        <v>250</v>
      </c>
      <c r="E27" t="s">
        <v>24</v>
      </c>
      <c r="F27" t="s">
        <v>34</v>
      </c>
      <c r="G27">
        <v>15</v>
      </c>
      <c r="H27" t="s">
        <v>25</v>
      </c>
      <c r="I27" t="s">
        <v>255</v>
      </c>
      <c r="J27">
        <v>1047.3800000000001</v>
      </c>
    </row>
    <row r="28" spans="1:10" x14ac:dyDescent="0.25">
      <c r="A28">
        <v>20220810</v>
      </c>
      <c r="B28" t="s">
        <v>249</v>
      </c>
      <c r="C28" t="s">
        <v>12</v>
      </c>
      <c r="D28" t="s">
        <v>250</v>
      </c>
      <c r="E28" t="s">
        <v>24</v>
      </c>
      <c r="F28" t="s">
        <v>34</v>
      </c>
      <c r="G28">
        <v>142.5</v>
      </c>
      <c r="H28" t="s">
        <v>25</v>
      </c>
      <c r="I28" t="s">
        <v>256</v>
      </c>
      <c r="J28">
        <v>1032.3800000000001</v>
      </c>
    </row>
    <row r="29" spans="1:10" x14ac:dyDescent="0.25">
      <c r="A29">
        <v>20220815</v>
      </c>
      <c r="B29" t="s">
        <v>249</v>
      </c>
      <c r="C29" t="s">
        <v>12</v>
      </c>
      <c r="D29" t="s">
        <v>250</v>
      </c>
      <c r="E29" t="s">
        <v>24</v>
      </c>
      <c r="F29" t="s">
        <v>34</v>
      </c>
      <c r="G29">
        <v>142.5</v>
      </c>
      <c r="H29" t="s">
        <v>25</v>
      </c>
      <c r="I29" t="s">
        <v>254</v>
      </c>
      <c r="J29">
        <v>1189.8800000000001</v>
      </c>
    </row>
    <row r="30" spans="1:10" x14ac:dyDescent="0.25">
      <c r="A30">
        <v>20220818</v>
      </c>
      <c r="B30" t="s">
        <v>119</v>
      </c>
      <c r="C30" t="s">
        <v>12</v>
      </c>
      <c r="D30" t="s">
        <v>120</v>
      </c>
      <c r="E30" t="s">
        <v>33</v>
      </c>
      <c r="F30" t="s">
        <v>34</v>
      </c>
      <c r="G30">
        <v>15</v>
      </c>
      <c r="H30" t="s">
        <v>35</v>
      </c>
      <c r="I30" t="s">
        <v>253</v>
      </c>
      <c r="J30">
        <v>1204.8800000000001</v>
      </c>
    </row>
    <row r="31" spans="1:10" x14ac:dyDescent="0.25">
      <c r="A31">
        <v>20220819</v>
      </c>
      <c r="B31" t="s">
        <v>106</v>
      </c>
      <c r="C31" t="s">
        <v>12</v>
      </c>
      <c r="D31" t="s">
        <v>107</v>
      </c>
      <c r="E31" t="s">
        <v>33</v>
      </c>
      <c r="F31" t="s">
        <v>34</v>
      </c>
      <c r="G31">
        <v>323</v>
      </c>
      <c r="H31" t="s">
        <v>35</v>
      </c>
      <c r="I31" t="s">
        <v>252</v>
      </c>
      <c r="J31">
        <v>1527.88</v>
      </c>
    </row>
    <row r="32" spans="1:10" x14ac:dyDescent="0.25">
      <c r="A32">
        <v>20220821</v>
      </c>
      <c r="B32" t="s">
        <v>249</v>
      </c>
      <c r="C32" t="s">
        <v>12</v>
      </c>
      <c r="D32" t="s">
        <v>250</v>
      </c>
      <c r="E32" t="s">
        <v>24</v>
      </c>
      <c r="F32" t="s">
        <v>34</v>
      </c>
      <c r="G32">
        <v>50</v>
      </c>
      <c r="H32" t="s">
        <v>25</v>
      </c>
      <c r="I32" t="s">
        <v>251</v>
      </c>
      <c r="J32">
        <v>1577.88</v>
      </c>
    </row>
    <row r="33" spans="1:10" x14ac:dyDescent="0.25">
      <c r="A33">
        <v>20220823</v>
      </c>
      <c r="B33" t="s">
        <v>246</v>
      </c>
      <c r="C33" t="s">
        <v>12</v>
      </c>
      <c r="D33" t="s">
        <v>247</v>
      </c>
      <c r="E33" t="s">
        <v>33</v>
      </c>
      <c r="F33" t="s">
        <v>34</v>
      </c>
      <c r="G33">
        <v>142.5</v>
      </c>
      <c r="H33" t="s">
        <v>35</v>
      </c>
      <c r="I33" t="s">
        <v>248</v>
      </c>
      <c r="J33">
        <v>1720.38</v>
      </c>
    </row>
    <row r="34" spans="1:10" x14ac:dyDescent="0.25">
      <c r="A34">
        <v>20220826</v>
      </c>
      <c r="B34" t="s">
        <v>18</v>
      </c>
      <c r="C34" t="s">
        <v>12</v>
      </c>
      <c r="E34" t="s">
        <v>19</v>
      </c>
      <c r="F34" t="s">
        <v>15</v>
      </c>
      <c r="G34">
        <v>19.32</v>
      </c>
      <c r="H34" t="s">
        <v>20</v>
      </c>
      <c r="I34" t="s">
        <v>245</v>
      </c>
      <c r="J34">
        <v>1701.06</v>
      </c>
    </row>
    <row r="35" spans="1:10" x14ac:dyDescent="0.25">
      <c r="A35">
        <v>20220828</v>
      </c>
      <c r="B35" t="s">
        <v>242</v>
      </c>
      <c r="C35" t="s">
        <v>12</v>
      </c>
      <c r="D35" t="s">
        <v>243</v>
      </c>
      <c r="E35" t="s">
        <v>33</v>
      </c>
      <c r="F35" t="s">
        <v>34</v>
      </c>
      <c r="G35">
        <v>230</v>
      </c>
      <c r="H35" t="s">
        <v>35</v>
      </c>
      <c r="I35" t="s">
        <v>244</v>
      </c>
      <c r="J35">
        <v>1931.06</v>
      </c>
    </row>
    <row r="36" spans="1:10" x14ac:dyDescent="0.25">
      <c r="A36">
        <v>20220916</v>
      </c>
      <c r="B36" t="s">
        <v>239</v>
      </c>
      <c r="C36" t="s">
        <v>12</v>
      </c>
      <c r="D36" t="s">
        <v>240</v>
      </c>
      <c r="E36" t="s">
        <v>33</v>
      </c>
      <c r="F36" t="s">
        <v>34</v>
      </c>
      <c r="G36">
        <v>30</v>
      </c>
      <c r="H36" t="s">
        <v>35</v>
      </c>
      <c r="I36" t="s">
        <v>241</v>
      </c>
      <c r="J36">
        <v>1961.06</v>
      </c>
    </row>
    <row r="37" spans="1:10" x14ac:dyDescent="0.25">
      <c r="A37">
        <v>20220917</v>
      </c>
      <c r="B37" t="s">
        <v>215</v>
      </c>
      <c r="C37" t="s">
        <v>12</v>
      </c>
      <c r="D37" t="s">
        <v>216</v>
      </c>
      <c r="E37" t="s">
        <v>217</v>
      </c>
      <c r="F37" t="s">
        <v>15</v>
      </c>
      <c r="G37">
        <v>285</v>
      </c>
      <c r="H37" t="s">
        <v>218</v>
      </c>
      <c r="I37" t="s">
        <v>238</v>
      </c>
      <c r="J37">
        <v>1676.06</v>
      </c>
    </row>
    <row r="38" spans="1:10" x14ac:dyDescent="0.25">
      <c r="A38">
        <v>20220918</v>
      </c>
      <c r="B38" t="s">
        <v>231</v>
      </c>
      <c r="C38" t="s">
        <v>12</v>
      </c>
      <c r="D38" t="s">
        <v>32</v>
      </c>
      <c r="E38" t="s">
        <v>24</v>
      </c>
      <c r="F38" t="s">
        <v>15</v>
      </c>
      <c r="G38">
        <v>50</v>
      </c>
      <c r="H38" t="s">
        <v>25</v>
      </c>
      <c r="I38" t="s">
        <v>232</v>
      </c>
      <c r="J38">
        <v>894.56</v>
      </c>
    </row>
    <row r="39" spans="1:10" x14ac:dyDescent="0.25">
      <c r="A39">
        <v>20220918</v>
      </c>
      <c r="B39" t="s">
        <v>231</v>
      </c>
      <c r="C39" t="s">
        <v>12</v>
      </c>
      <c r="D39" t="s">
        <v>32</v>
      </c>
      <c r="E39" t="s">
        <v>24</v>
      </c>
      <c r="F39" t="s">
        <v>15</v>
      </c>
      <c r="G39">
        <v>75</v>
      </c>
      <c r="H39" t="s">
        <v>25</v>
      </c>
      <c r="I39" t="s">
        <v>233</v>
      </c>
      <c r="J39">
        <v>944.56</v>
      </c>
    </row>
    <row r="40" spans="1:10" x14ac:dyDescent="0.25">
      <c r="A40">
        <v>20220918</v>
      </c>
      <c r="B40" t="s">
        <v>215</v>
      </c>
      <c r="C40" t="s">
        <v>12</v>
      </c>
      <c r="D40" t="s">
        <v>216</v>
      </c>
      <c r="E40" t="s">
        <v>217</v>
      </c>
      <c r="F40" t="s">
        <v>15</v>
      </c>
      <c r="G40">
        <v>230</v>
      </c>
      <c r="H40" t="s">
        <v>218</v>
      </c>
      <c r="I40" t="s">
        <v>234</v>
      </c>
      <c r="J40">
        <v>1019.56</v>
      </c>
    </row>
    <row r="41" spans="1:10" x14ac:dyDescent="0.25">
      <c r="A41">
        <v>20220918</v>
      </c>
      <c r="B41" t="s">
        <v>215</v>
      </c>
      <c r="C41" t="s">
        <v>12</v>
      </c>
      <c r="D41" t="s">
        <v>216</v>
      </c>
      <c r="E41" t="s">
        <v>217</v>
      </c>
      <c r="F41" t="s">
        <v>15</v>
      </c>
      <c r="G41">
        <v>142.5</v>
      </c>
      <c r="H41" t="s">
        <v>218</v>
      </c>
      <c r="I41" t="s">
        <v>235</v>
      </c>
      <c r="J41">
        <v>1249.56</v>
      </c>
    </row>
    <row r="42" spans="1:10" x14ac:dyDescent="0.25">
      <c r="A42">
        <v>20220918</v>
      </c>
      <c r="B42" t="s">
        <v>215</v>
      </c>
      <c r="C42" t="s">
        <v>12</v>
      </c>
      <c r="D42" t="s">
        <v>216</v>
      </c>
      <c r="E42" t="s">
        <v>217</v>
      </c>
      <c r="F42" t="s">
        <v>15</v>
      </c>
      <c r="G42">
        <v>285</v>
      </c>
      <c r="H42" t="s">
        <v>218</v>
      </c>
      <c r="I42" t="s">
        <v>236</v>
      </c>
      <c r="J42">
        <v>1392.06</v>
      </c>
    </row>
    <row r="43" spans="1:10" x14ac:dyDescent="0.25">
      <c r="A43">
        <v>20220918</v>
      </c>
      <c r="B43" t="s">
        <v>226</v>
      </c>
      <c r="C43" t="s">
        <v>12</v>
      </c>
      <c r="D43" t="s">
        <v>227</v>
      </c>
      <c r="E43" t="s">
        <v>24</v>
      </c>
      <c r="F43" t="s">
        <v>34</v>
      </c>
      <c r="G43">
        <v>1</v>
      </c>
      <c r="H43" t="s">
        <v>25</v>
      </c>
      <c r="I43" t="s">
        <v>237</v>
      </c>
      <c r="J43">
        <v>1677.06</v>
      </c>
    </row>
    <row r="44" spans="1:10" x14ac:dyDescent="0.25">
      <c r="A44">
        <v>20220926</v>
      </c>
      <c r="B44" t="s">
        <v>18</v>
      </c>
      <c r="C44" t="s">
        <v>12</v>
      </c>
      <c r="E44" t="s">
        <v>19</v>
      </c>
      <c r="F44" t="s">
        <v>15</v>
      </c>
      <c r="G44">
        <v>20.54</v>
      </c>
      <c r="H44" t="s">
        <v>20</v>
      </c>
      <c r="I44" t="s">
        <v>230</v>
      </c>
      <c r="J44">
        <v>874.02</v>
      </c>
    </row>
    <row r="45" spans="1:10" x14ac:dyDescent="0.25">
      <c r="A45">
        <v>20221004</v>
      </c>
      <c r="B45" t="s">
        <v>109</v>
      </c>
      <c r="C45" t="s">
        <v>12</v>
      </c>
      <c r="D45" t="s">
        <v>110</v>
      </c>
      <c r="E45" t="s">
        <v>24</v>
      </c>
      <c r="F45" t="s">
        <v>34</v>
      </c>
      <c r="G45">
        <v>192</v>
      </c>
      <c r="H45" t="s">
        <v>25</v>
      </c>
      <c r="I45" t="s">
        <v>229</v>
      </c>
      <c r="J45">
        <v>1066.02</v>
      </c>
    </row>
    <row r="46" spans="1:10" x14ac:dyDescent="0.25">
      <c r="A46">
        <v>20221005</v>
      </c>
      <c r="B46" t="s">
        <v>226</v>
      </c>
      <c r="C46" t="s">
        <v>12</v>
      </c>
      <c r="D46" t="s">
        <v>227</v>
      </c>
      <c r="E46" t="s">
        <v>24</v>
      </c>
      <c r="F46" t="s">
        <v>34</v>
      </c>
      <c r="G46">
        <v>55</v>
      </c>
      <c r="H46" t="s">
        <v>25</v>
      </c>
      <c r="I46" t="s">
        <v>228</v>
      </c>
      <c r="J46">
        <v>1121.02</v>
      </c>
    </row>
    <row r="47" spans="1:10" x14ac:dyDescent="0.25">
      <c r="A47">
        <v>20221006</v>
      </c>
      <c r="B47" t="s">
        <v>215</v>
      </c>
      <c r="C47" t="s">
        <v>12</v>
      </c>
      <c r="D47" t="s">
        <v>216</v>
      </c>
      <c r="E47" t="s">
        <v>217</v>
      </c>
      <c r="F47" t="s">
        <v>15</v>
      </c>
      <c r="G47">
        <v>55</v>
      </c>
      <c r="H47" t="s">
        <v>218</v>
      </c>
      <c r="I47" t="s">
        <v>224</v>
      </c>
      <c r="J47">
        <v>874.02</v>
      </c>
    </row>
    <row r="48" spans="1:10" x14ac:dyDescent="0.25">
      <c r="A48">
        <v>20221006</v>
      </c>
      <c r="B48" t="s">
        <v>215</v>
      </c>
      <c r="C48" t="s">
        <v>12</v>
      </c>
      <c r="D48" t="s">
        <v>216</v>
      </c>
      <c r="E48" t="s">
        <v>217</v>
      </c>
      <c r="F48" t="s">
        <v>15</v>
      </c>
      <c r="G48">
        <v>192</v>
      </c>
      <c r="H48" t="s">
        <v>218</v>
      </c>
      <c r="I48" t="s">
        <v>225</v>
      </c>
      <c r="J48">
        <v>929.02</v>
      </c>
    </row>
    <row r="49" spans="1:10" x14ac:dyDescent="0.25">
      <c r="A49">
        <v>20221014</v>
      </c>
      <c r="B49" t="s">
        <v>11</v>
      </c>
      <c r="C49" t="s">
        <v>12</v>
      </c>
      <c r="D49" t="s">
        <v>13</v>
      </c>
      <c r="E49" t="s">
        <v>14</v>
      </c>
      <c r="F49" t="s">
        <v>15</v>
      </c>
      <c r="G49">
        <v>131.88999999999999</v>
      </c>
      <c r="H49" t="s">
        <v>16</v>
      </c>
      <c r="I49" t="s">
        <v>223</v>
      </c>
      <c r="J49">
        <v>742.13</v>
      </c>
    </row>
    <row r="50" spans="1:10" x14ac:dyDescent="0.25">
      <c r="A50">
        <v>20221018</v>
      </c>
      <c r="B50" t="s">
        <v>11</v>
      </c>
      <c r="C50" t="s">
        <v>12</v>
      </c>
      <c r="D50" t="s">
        <v>13</v>
      </c>
      <c r="E50" t="s">
        <v>14</v>
      </c>
      <c r="F50" t="s">
        <v>15</v>
      </c>
      <c r="G50">
        <v>15.73</v>
      </c>
      <c r="H50" t="s">
        <v>16</v>
      </c>
      <c r="I50" t="s">
        <v>222</v>
      </c>
      <c r="J50">
        <v>726.4</v>
      </c>
    </row>
    <row r="51" spans="1:10" x14ac:dyDescent="0.25">
      <c r="A51">
        <v>20221020</v>
      </c>
      <c r="B51" t="s">
        <v>215</v>
      </c>
      <c r="C51" t="s">
        <v>12</v>
      </c>
      <c r="D51" t="s">
        <v>216</v>
      </c>
      <c r="E51" t="s">
        <v>217</v>
      </c>
      <c r="F51" t="s">
        <v>15</v>
      </c>
      <c r="G51">
        <v>142.5</v>
      </c>
      <c r="H51" t="s">
        <v>218</v>
      </c>
      <c r="I51" t="s">
        <v>221</v>
      </c>
      <c r="J51">
        <v>583.9</v>
      </c>
    </row>
    <row r="52" spans="1:10" x14ac:dyDescent="0.25">
      <c r="A52">
        <v>20221026</v>
      </c>
      <c r="B52" t="s">
        <v>18</v>
      </c>
      <c r="C52" t="s">
        <v>12</v>
      </c>
      <c r="E52" t="s">
        <v>19</v>
      </c>
      <c r="F52" t="s">
        <v>15</v>
      </c>
      <c r="G52">
        <v>23.81</v>
      </c>
      <c r="H52" t="s">
        <v>20</v>
      </c>
      <c r="I52" t="s">
        <v>220</v>
      </c>
      <c r="J52">
        <v>560.09</v>
      </c>
    </row>
    <row r="53" spans="1:10" x14ac:dyDescent="0.25">
      <c r="A53">
        <v>20221027</v>
      </c>
      <c r="B53" t="s">
        <v>215</v>
      </c>
      <c r="C53" t="s">
        <v>12</v>
      </c>
      <c r="D53" t="s">
        <v>216</v>
      </c>
      <c r="E53" t="s">
        <v>217</v>
      </c>
      <c r="F53" t="s">
        <v>15</v>
      </c>
      <c r="G53">
        <v>192</v>
      </c>
      <c r="H53" t="s">
        <v>218</v>
      </c>
      <c r="I53" t="s">
        <v>219</v>
      </c>
      <c r="J53">
        <v>368.09</v>
      </c>
    </row>
    <row r="54" spans="1:10" x14ac:dyDescent="0.25">
      <c r="A54">
        <v>20221029</v>
      </c>
      <c r="B54" t="s">
        <v>213</v>
      </c>
      <c r="C54" t="s">
        <v>12</v>
      </c>
      <c r="D54" t="s">
        <v>183</v>
      </c>
      <c r="E54" t="s">
        <v>24</v>
      </c>
      <c r="F54" t="s">
        <v>34</v>
      </c>
      <c r="G54">
        <v>30</v>
      </c>
      <c r="H54" t="s">
        <v>25</v>
      </c>
      <c r="I54" t="s">
        <v>214</v>
      </c>
      <c r="J54">
        <v>398.09</v>
      </c>
    </row>
    <row r="55" spans="1:10" x14ac:dyDescent="0.25">
      <c r="A55">
        <v>20221031</v>
      </c>
      <c r="B55" t="s">
        <v>210</v>
      </c>
      <c r="C55" t="s">
        <v>12</v>
      </c>
      <c r="D55" t="s">
        <v>211</v>
      </c>
      <c r="E55" t="s">
        <v>33</v>
      </c>
      <c r="F55" t="s">
        <v>34</v>
      </c>
      <c r="G55">
        <v>30</v>
      </c>
      <c r="H55" t="s">
        <v>35</v>
      </c>
      <c r="I55" t="s">
        <v>212</v>
      </c>
      <c r="J55">
        <v>428.09</v>
      </c>
    </row>
    <row r="56" spans="1:10" x14ac:dyDescent="0.25">
      <c r="A56">
        <v>20221111</v>
      </c>
      <c r="B56" t="s">
        <v>40</v>
      </c>
      <c r="C56" t="s">
        <v>12</v>
      </c>
      <c r="D56" t="s">
        <v>41</v>
      </c>
      <c r="E56" t="s">
        <v>42</v>
      </c>
      <c r="F56" t="s">
        <v>34</v>
      </c>
      <c r="G56">
        <v>133</v>
      </c>
      <c r="H56" t="s">
        <v>43</v>
      </c>
      <c r="I56" t="s">
        <v>209</v>
      </c>
      <c r="J56">
        <v>561.09</v>
      </c>
    </row>
    <row r="57" spans="1:10" x14ac:dyDescent="0.25">
      <c r="A57">
        <v>20221112</v>
      </c>
      <c r="B57" t="s">
        <v>206</v>
      </c>
      <c r="C57" t="s">
        <v>12</v>
      </c>
      <c r="D57" t="s">
        <v>207</v>
      </c>
      <c r="E57" t="s">
        <v>33</v>
      </c>
      <c r="F57" t="s">
        <v>34</v>
      </c>
      <c r="G57">
        <v>30</v>
      </c>
      <c r="H57" t="s">
        <v>35</v>
      </c>
      <c r="I57" t="s">
        <v>208</v>
      </c>
      <c r="J57">
        <v>591.09</v>
      </c>
    </row>
    <row r="58" spans="1:10" x14ac:dyDescent="0.25">
      <c r="A58">
        <v>20221126</v>
      </c>
      <c r="B58" t="s">
        <v>18</v>
      </c>
      <c r="C58" t="s">
        <v>12</v>
      </c>
      <c r="E58" t="s">
        <v>19</v>
      </c>
      <c r="F58" t="s">
        <v>15</v>
      </c>
      <c r="G58">
        <v>24.25</v>
      </c>
      <c r="H58" t="s">
        <v>20</v>
      </c>
      <c r="I58" t="s">
        <v>205</v>
      </c>
      <c r="J58">
        <v>566.84</v>
      </c>
    </row>
    <row r="59" spans="1:10" x14ac:dyDescent="0.25">
      <c r="A59">
        <v>20221130</v>
      </c>
      <c r="B59" t="s">
        <v>93</v>
      </c>
      <c r="C59" t="s">
        <v>12</v>
      </c>
      <c r="D59" t="s">
        <v>94</v>
      </c>
      <c r="E59" t="s">
        <v>33</v>
      </c>
      <c r="F59" t="s">
        <v>34</v>
      </c>
      <c r="G59">
        <v>30</v>
      </c>
      <c r="H59" t="s">
        <v>35</v>
      </c>
      <c r="I59" t="s">
        <v>204</v>
      </c>
      <c r="J59">
        <v>596.84</v>
      </c>
    </row>
    <row r="60" spans="1:10" x14ac:dyDescent="0.25">
      <c r="A60">
        <v>20221206</v>
      </c>
      <c r="B60" t="s">
        <v>149</v>
      </c>
      <c r="C60" t="s">
        <v>12</v>
      </c>
      <c r="D60" t="s">
        <v>150</v>
      </c>
      <c r="E60" t="s">
        <v>33</v>
      </c>
      <c r="F60" t="s">
        <v>34</v>
      </c>
      <c r="G60">
        <v>277.5</v>
      </c>
      <c r="H60" t="s">
        <v>35</v>
      </c>
      <c r="I60" t="s">
        <v>203</v>
      </c>
      <c r="J60">
        <v>874.34</v>
      </c>
    </row>
    <row r="61" spans="1:10" x14ac:dyDescent="0.25">
      <c r="A61">
        <v>20221207</v>
      </c>
      <c r="B61" t="s">
        <v>87</v>
      </c>
      <c r="C61" t="s">
        <v>12</v>
      </c>
      <c r="D61" t="s">
        <v>88</v>
      </c>
      <c r="E61" t="s">
        <v>33</v>
      </c>
      <c r="F61" t="s">
        <v>34</v>
      </c>
      <c r="G61">
        <v>30</v>
      </c>
      <c r="H61" t="s">
        <v>35</v>
      </c>
      <c r="I61" t="s">
        <v>199</v>
      </c>
      <c r="J61">
        <v>934.34</v>
      </c>
    </row>
    <row r="62" spans="1:10" x14ac:dyDescent="0.25">
      <c r="A62">
        <v>20221207</v>
      </c>
      <c r="B62" t="s">
        <v>200</v>
      </c>
      <c r="C62" t="s">
        <v>12</v>
      </c>
      <c r="D62" t="s">
        <v>201</v>
      </c>
      <c r="E62" t="s">
        <v>24</v>
      </c>
      <c r="F62" t="s">
        <v>34</v>
      </c>
      <c r="G62">
        <v>30</v>
      </c>
      <c r="H62" t="s">
        <v>25</v>
      </c>
      <c r="I62" t="s">
        <v>202</v>
      </c>
      <c r="J62">
        <v>904.34</v>
      </c>
    </row>
    <row r="63" spans="1:10" x14ac:dyDescent="0.25">
      <c r="A63">
        <v>20221208</v>
      </c>
      <c r="B63" t="s">
        <v>22</v>
      </c>
      <c r="C63" t="s">
        <v>12</v>
      </c>
      <c r="D63" t="s">
        <v>23</v>
      </c>
      <c r="E63" t="s">
        <v>24</v>
      </c>
      <c r="F63" t="s">
        <v>15</v>
      </c>
      <c r="G63">
        <v>338.8</v>
      </c>
      <c r="H63" t="s">
        <v>25</v>
      </c>
      <c r="I63" t="s">
        <v>198</v>
      </c>
      <c r="J63">
        <v>595.54</v>
      </c>
    </row>
    <row r="64" spans="1:10" x14ac:dyDescent="0.25">
      <c r="A64">
        <v>20221218</v>
      </c>
      <c r="B64" t="s">
        <v>138</v>
      </c>
      <c r="C64" t="s">
        <v>12</v>
      </c>
      <c r="D64" t="s">
        <v>139</v>
      </c>
      <c r="E64" t="s">
        <v>24</v>
      </c>
      <c r="F64" t="s">
        <v>34</v>
      </c>
      <c r="G64">
        <v>30</v>
      </c>
      <c r="H64" t="s">
        <v>25</v>
      </c>
      <c r="I64" t="s">
        <v>197</v>
      </c>
      <c r="J64">
        <v>625.54</v>
      </c>
    </row>
    <row r="65" spans="1:10" x14ac:dyDescent="0.25">
      <c r="A65">
        <v>20221219</v>
      </c>
      <c r="B65" t="s">
        <v>75</v>
      </c>
      <c r="C65" t="s">
        <v>12</v>
      </c>
      <c r="D65" t="s">
        <v>76</v>
      </c>
      <c r="E65" t="s">
        <v>24</v>
      </c>
      <c r="F65" t="s">
        <v>34</v>
      </c>
      <c r="G65">
        <v>15</v>
      </c>
      <c r="H65" t="s">
        <v>25</v>
      </c>
      <c r="I65" t="s">
        <v>193</v>
      </c>
      <c r="J65">
        <v>690.54</v>
      </c>
    </row>
    <row r="66" spans="1:10" x14ac:dyDescent="0.25">
      <c r="A66">
        <v>20221219</v>
      </c>
      <c r="B66" t="s">
        <v>194</v>
      </c>
      <c r="C66" t="s">
        <v>12</v>
      </c>
      <c r="D66" t="s">
        <v>195</v>
      </c>
      <c r="E66" t="s">
        <v>33</v>
      </c>
      <c r="F66" t="s">
        <v>34</v>
      </c>
      <c r="G66">
        <v>50</v>
      </c>
      <c r="H66" t="s">
        <v>35</v>
      </c>
      <c r="I66" t="s">
        <v>196</v>
      </c>
      <c r="J66">
        <v>675.54</v>
      </c>
    </row>
    <row r="67" spans="1:10" x14ac:dyDescent="0.25">
      <c r="A67">
        <v>20221223</v>
      </c>
      <c r="B67" t="s">
        <v>11</v>
      </c>
      <c r="C67" t="s">
        <v>12</v>
      </c>
      <c r="D67" t="s">
        <v>13</v>
      </c>
      <c r="E67" t="s">
        <v>14</v>
      </c>
      <c r="F67" t="s">
        <v>15</v>
      </c>
      <c r="G67">
        <v>15.73</v>
      </c>
      <c r="H67" t="s">
        <v>16</v>
      </c>
      <c r="I67" t="s">
        <v>192</v>
      </c>
      <c r="J67">
        <v>674.81</v>
      </c>
    </row>
    <row r="68" spans="1:10" x14ac:dyDescent="0.25">
      <c r="A68">
        <v>20221226</v>
      </c>
      <c r="B68" t="s">
        <v>18</v>
      </c>
      <c r="C68" t="s">
        <v>12</v>
      </c>
      <c r="E68" t="s">
        <v>19</v>
      </c>
      <c r="F68" t="s">
        <v>15</v>
      </c>
      <c r="G68">
        <v>22.72</v>
      </c>
      <c r="H68" t="s">
        <v>20</v>
      </c>
      <c r="I68" t="s">
        <v>191</v>
      </c>
      <c r="J68">
        <v>652.09</v>
      </c>
    </row>
    <row r="69" spans="1:10" x14ac:dyDescent="0.25">
      <c r="A69">
        <v>20230109</v>
      </c>
      <c r="B69" t="s">
        <v>187</v>
      </c>
      <c r="C69" t="s">
        <v>12</v>
      </c>
      <c r="D69" t="s">
        <v>32</v>
      </c>
      <c r="E69" t="s">
        <v>24</v>
      </c>
      <c r="F69" t="s">
        <v>15</v>
      </c>
      <c r="G69">
        <v>50</v>
      </c>
      <c r="H69" t="s">
        <v>25</v>
      </c>
      <c r="I69" t="s">
        <v>188</v>
      </c>
      <c r="J69">
        <v>572.09</v>
      </c>
    </row>
    <row r="70" spans="1:10" x14ac:dyDescent="0.25">
      <c r="A70">
        <v>20230109</v>
      </c>
      <c r="B70" t="s">
        <v>189</v>
      </c>
      <c r="C70" t="s">
        <v>12</v>
      </c>
      <c r="D70" t="s">
        <v>88</v>
      </c>
      <c r="E70" t="s">
        <v>24</v>
      </c>
      <c r="F70" t="s">
        <v>15</v>
      </c>
      <c r="G70">
        <v>30</v>
      </c>
      <c r="H70" t="s">
        <v>25</v>
      </c>
      <c r="I70" t="s">
        <v>190</v>
      </c>
      <c r="J70">
        <v>622.09</v>
      </c>
    </row>
    <row r="71" spans="1:10" x14ac:dyDescent="0.25">
      <c r="A71">
        <v>20230120</v>
      </c>
      <c r="B71" t="s">
        <v>40</v>
      </c>
      <c r="C71" t="s">
        <v>12</v>
      </c>
      <c r="D71" t="s">
        <v>41</v>
      </c>
      <c r="E71" t="s">
        <v>42</v>
      </c>
      <c r="F71" t="s">
        <v>34</v>
      </c>
      <c r="G71">
        <v>59</v>
      </c>
      <c r="H71" t="s">
        <v>43</v>
      </c>
      <c r="I71" t="s">
        <v>186</v>
      </c>
      <c r="J71">
        <v>631.09</v>
      </c>
    </row>
    <row r="72" spans="1:10" x14ac:dyDescent="0.25">
      <c r="A72">
        <v>20230126</v>
      </c>
      <c r="B72" t="s">
        <v>18</v>
      </c>
      <c r="C72" t="s">
        <v>12</v>
      </c>
      <c r="E72" t="s">
        <v>19</v>
      </c>
      <c r="F72" t="s">
        <v>15</v>
      </c>
      <c r="G72">
        <v>23.81</v>
      </c>
      <c r="H72" t="s">
        <v>20</v>
      </c>
      <c r="I72" t="s">
        <v>185</v>
      </c>
      <c r="J72">
        <v>607.28</v>
      </c>
    </row>
    <row r="73" spans="1:10" x14ac:dyDescent="0.25">
      <c r="A73">
        <v>20230208</v>
      </c>
      <c r="B73" t="s">
        <v>182</v>
      </c>
      <c r="C73" t="s">
        <v>12</v>
      </c>
      <c r="D73" t="s">
        <v>183</v>
      </c>
      <c r="E73" t="s">
        <v>24</v>
      </c>
      <c r="F73" t="s">
        <v>15</v>
      </c>
      <c r="G73">
        <v>30</v>
      </c>
      <c r="H73" t="s">
        <v>25</v>
      </c>
      <c r="I73" t="s">
        <v>184</v>
      </c>
      <c r="J73">
        <v>577.28</v>
      </c>
    </row>
    <row r="74" spans="1:10" x14ac:dyDescent="0.25">
      <c r="A74">
        <v>20230213</v>
      </c>
      <c r="B74" t="s">
        <v>179</v>
      </c>
      <c r="C74" t="s">
        <v>12</v>
      </c>
      <c r="D74" t="s">
        <v>180</v>
      </c>
      <c r="E74" t="s">
        <v>33</v>
      </c>
      <c r="F74" t="s">
        <v>34</v>
      </c>
      <c r="G74">
        <v>30</v>
      </c>
      <c r="H74" t="s">
        <v>35</v>
      </c>
      <c r="I74" t="s">
        <v>181</v>
      </c>
      <c r="J74">
        <v>607.28</v>
      </c>
    </row>
    <row r="75" spans="1:10" x14ac:dyDescent="0.25">
      <c r="A75">
        <v>20230226</v>
      </c>
      <c r="B75" t="s">
        <v>18</v>
      </c>
      <c r="C75" t="s">
        <v>12</v>
      </c>
      <c r="E75" t="s">
        <v>19</v>
      </c>
      <c r="F75" t="s">
        <v>15</v>
      </c>
      <c r="G75">
        <v>22.72</v>
      </c>
      <c r="H75" t="s">
        <v>20</v>
      </c>
      <c r="I75" t="s">
        <v>178</v>
      </c>
      <c r="J75">
        <v>584.55999999999995</v>
      </c>
    </row>
    <row r="76" spans="1:10" x14ac:dyDescent="0.25">
      <c r="A76">
        <v>20230310</v>
      </c>
      <c r="B76" t="s">
        <v>176</v>
      </c>
      <c r="C76" t="s">
        <v>12</v>
      </c>
      <c r="E76" t="s">
        <v>24</v>
      </c>
      <c r="F76" t="s">
        <v>34</v>
      </c>
      <c r="G76">
        <v>250</v>
      </c>
      <c r="H76" t="s">
        <v>25</v>
      </c>
      <c r="I76" t="s">
        <v>177</v>
      </c>
      <c r="J76">
        <v>834.56</v>
      </c>
    </row>
    <row r="77" spans="1:10" x14ac:dyDescent="0.25">
      <c r="A77">
        <v>20230313</v>
      </c>
      <c r="B77" t="s">
        <v>141</v>
      </c>
      <c r="C77" t="s">
        <v>12</v>
      </c>
      <c r="D77" t="s">
        <v>142</v>
      </c>
      <c r="E77" t="s">
        <v>24</v>
      </c>
      <c r="F77" t="s">
        <v>15</v>
      </c>
      <c r="G77">
        <v>623.5</v>
      </c>
      <c r="H77" t="s">
        <v>25</v>
      </c>
      <c r="I77" t="s">
        <v>175</v>
      </c>
      <c r="J77">
        <v>211.06</v>
      </c>
    </row>
    <row r="78" spans="1:10" x14ac:dyDescent="0.25">
      <c r="A78">
        <v>20230326</v>
      </c>
      <c r="B78" t="s">
        <v>18</v>
      </c>
      <c r="C78" t="s">
        <v>12</v>
      </c>
      <c r="E78" t="s">
        <v>19</v>
      </c>
      <c r="F78" t="s">
        <v>15</v>
      </c>
      <c r="G78">
        <v>22.5</v>
      </c>
      <c r="H78" t="s">
        <v>20</v>
      </c>
      <c r="I78" t="s">
        <v>174</v>
      </c>
      <c r="J78">
        <v>188.56</v>
      </c>
    </row>
    <row r="79" spans="1:10" x14ac:dyDescent="0.25">
      <c r="A79">
        <v>20230415</v>
      </c>
      <c r="B79" t="s">
        <v>134</v>
      </c>
      <c r="C79" t="s">
        <v>12</v>
      </c>
      <c r="D79" t="s">
        <v>135</v>
      </c>
      <c r="E79" t="s">
        <v>24</v>
      </c>
      <c r="F79" t="s">
        <v>34</v>
      </c>
      <c r="G79">
        <v>30</v>
      </c>
      <c r="H79" t="s">
        <v>25</v>
      </c>
      <c r="I79" t="s">
        <v>173</v>
      </c>
      <c r="J79">
        <v>218.56</v>
      </c>
    </row>
    <row r="80" spans="1:10" x14ac:dyDescent="0.25">
      <c r="A80">
        <v>20230418</v>
      </c>
      <c r="B80" t="s">
        <v>170</v>
      </c>
      <c r="C80" t="s">
        <v>12</v>
      </c>
      <c r="D80" t="s">
        <v>171</v>
      </c>
      <c r="E80" t="s">
        <v>33</v>
      </c>
      <c r="F80" t="s">
        <v>34</v>
      </c>
      <c r="G80">
        <v>15</v>
      </c>
      <c r="H80" t="s">
        <v>35</v>
      </c>
      <c r="I80" t="s">
        <v>172</v>
      </c>
      <c r="J80">
        <v>233.56</v>
      </c>
    </row>
    <row r="81" spans="1:10" x14ac:dyDescent="0.25">
      <c r="A81">
        <v>20230423</v>
      </c>
      <c r="B81" t="s">
        <v>167</v>
      </c>
      <c r="C81" t="s">
        <v>12</v>
      </c>
      <c r="D81" t="s">
        <v>168</v>
      </c>
      <c r="E81" t="s">
        <v>33</v>
      </c>
      <c r="F81" t="s">
        <v>34</v>
      </c>
      <c r="G81">
        <v>15</v>
      </c>
      <c r="H81" t="s">
        <v>35</v>
      </c>
      <c r="I81" t="s">
        <v>169</v>
      </c>
      <c r="J81">
        <v>248.56</v>
      </c>
    </row>
    <row r="82" spans="1:10" x14ac:dyDescent="0.25">
      <c r="A82">
        <v>20230425</v>
      </c>
      <c r="B82" t="s">
        <v>18</v>
      </c>
      <c r="C82" t="s">
        <v>12</v>
      </c>
      <c r="E82" t="s">
        <v>19</v>
      </c>
      <c r="F82" t="s">
        <v>15</v>
      </c>
      <c r="G82">
        <v>22.37</v>
      </c>
      <c r="H82" t="s">
        <v>20</v>
      </c>
      <c r="I82" t="s">
        <v>166</v>
      </c>
      <c r="J82">
        <v>226.19</v>
      </c>
    </row>
    <row r="83" spans="1:10" x14ac:dyDescent="0.25">
      <c r="A83">
        <v>20230517</v>
      </c>
      <c r="B83" t="s">
        <v>31</v>
      </c>
      <c r="C83" t="s">
        <v>12</v>
      </c>
      <c r="D83" t="s">
        <v>32</v>
      </c>
      <c r="E83" t="s">
        <v>33</v>
      </c>
      <c r="F83" t="s">
        <v>34</v>
      </c>
      <c r="G83">
        <v>2100</v>
      </c>
      <c r="H83" t="s">
        <v>35</v>
      </c>
      <c r="I83" t="s">
        <v>165</v>
      </c>
      <c r="J83">
        <v>2326.19</v>
      </c>
    </row>
    <row r="84" spans="1:10" x14ac:dyDescent="0.25">
      <c r="A84">
        <v>20230524</v>
      </c>
      <c r="B84" t="s">
        <v>156</v>
      </c>
      <c r="C84" t="s">
        <v>12</v>
      </c>
      <c r="D84" t="s">
        <v>157</v>
      </c>
      <c r="E84" t="s">
        <v>24</v>
      </c>
      <c r="F84" t="s">
        <v>15</v>
      </c>
      <c r="G84">
        <v>700</v>
      </c>
      <c r="H84" t="s">
        <v>25</v>
      </c>
      <c r="I84" t="s">
        <v>158</v>
      </c>
      <c r="J84">
        <v>226.19</v>
      </c>
    </row>
    <row r="85" spans="1:10" x14ac:dyDescent="0.25">
      <c r="A85">
        <v>20230524</v>
      </c>
      <c r="B85" t="s">
        <v>159</v>
      </c>
      <c r="C85" t="s">
        <v>12</v>
      </c>
      <c r="D85" t="s">
        <v>160</v>
      </c>
      <c r="E85" t="s">
        <v>24</v>
      </c>
      <c r="F85" t="s">
        <v>15</v>
      </c>
      <c r="G85">
        <v>700</v>
      </c>
      <c r="H85" t="s">
        <v>25</v>
      </c>
      <c r="I85" t="s">
        <v>161</v>
      </c>
      <c r="J85">
        <v>926.19</v>
      </c>
    </row>
    <row r="86" spans="1:10" x14ac:dyDescent="0.25">
      <c r="A86">
        <v>20230524</v>
      </c>
      <c r="B86" t="s">
        <v>162</v>
      </c>
      <c r="C86" t="s">
        <v>12</v>
      </c>
      <c r="D86" t="s">
        <v>163</v>
      </c>
      <c r="E86" t="s">
        <v>24</v>
      </c>
      <c r="F86" t="s">
        <v>15</v>
      </c>
      <c r="G86">
        <v>700</v>
      </c>
      <c r="H86" t="s">
        <v>25</v>
      </c>
      <c r="I86" t="s">
        <v>164</v>
      </c>
      <c r="J86">
        <v>1626.19</v>
      </c>
    </row>
    <row r="87" spans="1:10" x14ac:dyDescent="0.25">
      <c r="A87">
        <v>20230526</v>
      </c>
      <c r="B87" t="s">
        <v>18</v>
      </c>
      <c r="C87" t="s">
        <v>12</v>
      </c>
      <c r="E87" t="s">
        <v>19</v>
      </c>
      <c r="F87" t="s">
        <v>15</v>
      </c>
      <c r="G87">
        <v>22.72</v>
      </c>
      <c r="H87" t="s">
        <v>20</v>
      </c>
      <c r="I87" t="s">
        <v>155</v>
      </c>
      <c r="J87">
        <v>203.47</v>
      </c>
    </row>
    <row r="88" spans="1:10" x14ac:dyDescent="0.25">
      <c r="A88">
        <v>20230603</v>
      </c>
      <c r="B88" t="s">
        <v>153</v>
      </c>
      <c r="C88" t="s">
        <v>12</v>
      </c>
      <c r="E88" t="s">
        <v>24</v>
      </c>
      <c r="F88" t="s">
        <v>34</v>
      </c>
      <c r="G88">
        <v>100</v>
      </c>
      <c r="H88" t="s">
        <v>25</v>
      </c>
      <c r="I88" t="s">
        <v>154</v>
      </c>
      <c r="J88">
        <v>303.47000000000003</v>
      </c>
    </row>
    <row r="89" spans="1:10" x14ac:dyDescent="0.25">
      <c r="A89">
        <v>20230605</v>
      </c>
      <c r="B89" t="s">
        <v>112</v>
      </c>
      <c r="C89" t="s">
        <v>12</v>
      </c>
      <c r="D89" t="s">
        <v>113</v>
      </c>
      <c r="E89" t="s">
        <v>24</v>
      </c>
      <c r="F89" t="s">
        <v>15</v>
      </c>
      <c r="G89">
        <v>232.32</v>
      </c>
      <c r="H89" t="s">
        <v>25</v>
      </c>
      <c r="I89" t="s">
        <v>152</v>
      </c>
      <c r="J89">
        <v>71.150000000000006</v>
      </c>
    </row>
    <row r="90" spans="1:10" x14ac:dyDescent="0.25">
      <c r="A90">
        <v>20230622</v>
      </c>
      <c r="B90" t="s">
        <v>149</v>
      </c>
      <c r="C90" t="s">
        <v>12</v>
      </c>
      <c r="D90" t="s">
        <v>150</v>
      </c>
      <c r="E90" t="s">
        <v>33</v>
      </c>
      <c r="F90" t="s">
        <v>34</v>
      </c>
      <c r="G90">
        <v>150</v>
      </c>
      <c r="H90" t="s">
        <v>35</v>
      </c>
      <c r="I90" t="s">
        <v>151</v>
      </c>
      <c r="J90">
        <v>221.15</v>
      </c>
    </row>
    <row r="91" spans="1:10" x14ac:dyDescent="0.25">
      <c r="A91">
        <v>20230626</v>
      </c>
      <c r="B91" t="s">
        <v>22</v>
      </c>
      <c r="C91" t="s">
        <v>12</v>
      </c>
      <c r="D91" t="s">
        <v>23</v>
      </c>
      <c r="E91" t="s">
        <v>24</v>
      </c>
      <c r="F91" t="s">
        <v>15</v>
      </c>
      <c r="G91">
        <v>181.5</v>
      </c>
      <c r="H91" t="s">
        <v>25</v>
      </c>
      <c r="I91" t="s">
        <v>147</v>
      </c>
      <c r="J91">
        <v>16.71</v>
      </c>
    </row>
    <row r="92" spans="1:10" x14ac:dyDescent="0.25">
      <c r="A92">
        <v>20230626</v>
      </c>
      <c r="B92" t="s">
        <v>18</v>
      </c>
      <c r="C92" t="s">
        <v>12</v>
      </c>
      <c r="E92" t="s">
        <v>19</v>
      </c>
      <c r="F92" t="s">
        <v>15</v>
      </c>
      <c r="G92">
        <v>22.94</v>
      </c>
      <c r="H92" t="s">
        <v>20</v>
      </c>
      <c r="I92" t="s">
        <v>148</v>
      </c>
      <c r="J92">
        <v>198.21</v>
      </c>
    </row>
    <row r="93" spans="1:10" x14ac:dyDescent="0.25">
      <c r="A93" s="8" t="s">
        <v>403</v>
      </c>
    </row>
    <row r="94" spans="1:10" x14ac:dyDescent="0.25">
      <c r="A94" s="10" t="s">
        <v>404</v>
      </c>
    </row>
    <row r="95" spans="1:10" x14ac:dyDescent="0.25">
      <c r="A95">
        <v>20230707</v>
      </c>
      <c r="B95" t="s">
        <v>144</v>
      </c>
      <c r="C95" t="s">
        <v>12</v>
      </c>
      <c r="D95" t="s">
        <v>145</v>
      </c>
      <c r="E95" t="s">
        <v>33</v>
      </c>
      <c r="F95" t="s">
        <v>34</v>
      </c>
      <c r="G95">
        <v>1147.8</v>
      </c>
      <c r="H95" t="s">
        <v>35</v>
      </c>
      <c r="I95" t="s">
        <v>146</v>
      </c>
      <c r="J95">
        <v>1164.51</v>
      </c>
    </row>
    <row r="96" spans="1:10" x14ac:dyDescent="0.25">
      <c r="A96" s="1" t="s">
        <v>405</v>
      </c>
    </row>
    <row r="97" spans="1:10" x14ac:dyDescent="0.25">
      <c r="A97">
        <v>20230711</v>
      </c>
      <c r="B97" t="s">
        <v>141</v>
      </c>
      <c r="C97" t="s">
        <v>12</v>
      </c>
      <c r="D97" t="s">
        <v>142</v>
      </c>
      <c r="E97" t="s">
        <v>24</v>
      </c>
      <c r="F97" t="s">
        <v>15</v>
      </c>
      <c r="G97">
        <v>718.9</v>
      </c>
      <c r="H97" t="s">
        <v>25</v>
      </c>
      <c r="I97" t="s">
        <v>143</v>
      </c>
      <c r="J97">
        <v>445.61</v>
      </c>
    </row>
    <row r="98" spans="1:10" x14ac:dyDescent="0.25">
      <c r="A98">
        <v>20230712</v>
      </c>
      <c r="B98" t="s">
        <v>138</v>
      </c>
      <c r="C98" t="s">
        <v>12</v>
      </c>
      <c r="D98" t="s">
        <v>139</v>
      </c>
      <c r="E98" t="s">
        <v>24</v>
      </c>
      <c r="F98" t="s">
        <v>34</v>
      </c>
      <c r="G98">
        <v>300.8</v>
      </c>
      <c r="H98" t="s">
        <v>25</v>
      </c>
      <c r="I98" t="s">
        <v>140</v>
      </c>
      <c r="J98">
        <v>746.41</v>
      </c>
    </row>
    <row r="99" spans="1:10" x14ac:dyDescent="0.25">
      <c r="A99">
        <v>20230717</v>
      </c>
      <c r="B99" t="s">
        <v>134</v>
      </c>
      <c r="C99" t="s">
        <v>12</v>
      </c>
      <c r="D99" t="s">
        <v>135</v>
      </c>
      <c r="E99" t="s">
        <v>24</v>
      </c>
      <c r="F99" t="s">
        <v>34</v>
      </c>
      <c r="G99">
        <v>15</v>
      </c>
      <c r="H99" t="s">
        <v>25</v>
      </c>
      <c r="I99" t="s">
        <v>136</v>
      </c>
      <c r="J99">
        <v>776.41</v>
      </c>
    </row>
    <row r="100" spans="1:10" x14ac:dyDescent="0.25">
      <c r="A100">
        <v>20230717</v>
      </c>
      <c r="B100" t="s">
        <v>134</v>
      </c>
      <c r="C100" t="s">
        <v>12</v>
      </c>
      <c r="D100" t="s">
        <v>135</v>
      </c>
      <c r="E100" t="s">
        <v>24</v>
      </c>
      <c r="F100" t="s">
        <v>34</v>
      </c>
      <c r="G100">
        <v>15</v>
      </c>
      <c r="H100" t="s">
        <v>25</v>
      </c>
      <c r="I100" t="s">
        <v>137</v>
      </c>
      <c r="J100">
        <v>761.41</v>
      </c>
    </row>
    <row r="101" spans="1:10" x14ac:dyDescent="0.25">
      <c r="A101">
        <v>20230719</v>
      </c>
      <c r="B101" t="s">
        <v>131</v>
      </c>
      <c r="C101" t="s">
        <v>12</v>
      </c>
      <c r="D101" t="s">
        <v>132</v>
      </c>
      <c r="E101" t="s">
        <v>33</v>
      </c>
      <c r="F101" t="s">
        <v>34</v>
      </c>
      <c r="G101">
        <v>50</v>
      </c>
      <c r="H101" t="s">
        <v>35</v>
      </c>
      <c r="I101" t="s">
        <v>133</v>
      </c>
      <c r="J101">
        <v>826.41</v>
      </c>
    </row>
    <row r="102" spans="1:10" x14ac:dyDescent="0.25">
      <c r="A102">
        <v>20230720</v>
      </c>
      <c r="B102" t="s">
        <v>128</v>
      </c>
      <c r="C102" t="s">
        <v>12</v>
      </c>
      <c r="D102" t="s">
        <v>129</v>
      </c>
      <c r="E102" t="s">
        <v>24</v>
      </c>
      <c r="F102" t="s">
        <v>34</v>
      </c>
      <c r="G102">
        <v>30</v>
      </c>
      <c r="H102" t="s">
        <v>25</v>
      </c>
      <c r="I102" t="s">
        <v>130</v>
      </c>
      <c r="J102">
        <v>856.41</v>
      </c>
    </row>
    <row r="103" spans="1:10" x14ac:dyDescent="0.25">
      <c r="A103">
        <v>20230724</v>
      </c>
      <c r="B103" t="s">
        <v>40</v>
      </c>
      <c r="C103" t="s">
        <v>12</v>
      </c>
      <c r="D103" t="s">
        <v>41</v>
      </c>
      <c r="E103" t="s">
        <v>42</v>
      </c>
      <c r="F103" t="s">
        <v>34</v>
      </c>
      <c r="G103">
        <v>72</v>
      </c>
      <c r="H103" t="s">
        <v>43</v>
      </c>
      <c r="I103" t="s">
        <v>127</v>
      </c>
      <c r="J103">
        <v>928.41</v>
      </c>
    </row>
    <row r="104" spans="1:10" x14ac:dyDescent="0.25">
      <c r="A104">
        <v>20230726</v>
      </c>
      <c r="B104" t="s">
        <v>18</v>
      </c>
      <c r="C104" t="s">
        <v>12</v>
      </c>
      <c r="E104" t="s">
        <v>19</v>
      </c>
      <c r="F104" t="s">
        <v>15</v>
      </c>
      <c r="G104">
        <v>22.81</v>
      </c>
      <c r="H104" t="s">
        <v>20</v>
      </c>
      <c r="I104" t="s">
        <v>126</v>
      </c>
      <c r="J104">
        <v>905.6</v>
      </c>
    </row>
    <row r="105" spans="1:10" x14ac:dyDescent="0.25">
      <c r="A105">
        <v>20230727</v>
      </c>
      <c r="B105" t="s">
        <v>123</v>
      </c>
      <c r="C105" t="s">
        <v>12</v>
      </c>
      <c r="D105" t="s">
        <v>124</v>
      </c>
      <c r="E105" t="s">
        <v>33</v>
      </c>
      <c r="F105" t="s">
        <v>34</v>
      </c>
      <c r="G105">
        <v>30</v>
      </c>
      <c r="H105" t="s">
        <v>35</v>
      </c>
      <c r="I105" t="s">
        <v>125</v>
      </c>
      <c r="J105">
        <v>935.6</v>
      </c>
    </row>
    <row r="106" spans="1:10" x14ac:dyDescent="0.25">
      <c r="A106">
        <v>20230826</v>
      </c>
      <c r="B106" t="s">
        <v>119</v>
      </c>
      <c r="C106" t="s">
        <v>12</v>
      </c>
      <c r="D106" t="s">
        <v>120</v>
      </c>
      <c r="E106" t="s">
        <v>33</v>
      </c>
      <c r="F106" t="s">
        <v>34</v>
      </c>
      <c r="G106">
        <v>15</v>
      </c>
      <c r="H106" t="s">
        <v>35</v>
      </c>
      <c r="I106" t="s">
        <v>121</v>
      </c>
      <c r="J106">
        <v>926.49</v>
      </c>
    </row>
    <row r="107" spans="1:10" x14ac:dyDescent="0.25">
      <c r="A107">
        <v>20230826</v>
      </c>
      <c r="B107" t="s">
        <v>18</v>
      </c>
      <c r="C107" t="s">
        <v>12</v>
      </c>
      <c r="E107" t="s">
        <v>19</v>
      </c>
      <c r="F107" t="s">
        <v>15</v>
      </c>
      <c r="G107">
        <v>24.11</v>
      </c>
      <c r="H107" t="s">
        <v>20</v>
      </c>
      <c r="I107" t="s">
        <v>122</v>
      </c>
      <c r="J107">
        <v>911.49</v>
      </c>
    </row>
    <row r="108" spans="1:10" x14ac:dyDescent="0.25">
      <c r="A108">
        <v>20230901</v>
      </c>
      <c r="B108" t="s">
        <v>22</v>
      </c>
      <c r="C108" t="s">
        <v>12</v>
      </c>
      <c r="D108" t="s">
        <v>23</v>
      </c>
      <c r="E108" t="s">
        <v>24</v>
      </c>
      <c r="F108" t="s">
        <v>15</v>
      </c>
      <c r="G108">
        <v>181.5</v>
      </c>
      <c r="H108" t="s">
        <v>25</v>
      </c>
      <c r="I108" t="s">
        <v>118</v>
      </c>
      <c r="J108">
        <v>744.99</v>
      </c>
    </row>
    <row r="109" spans="1:10" x14ac:dyDescent="0.25">
      <c r="A109">
        <v>20230907</v>
      </c>
      <c r="B109" t="s">
        <v>115</v>
      </c>
      <c r="C109" t="s">
        <v>12</v>
      </c>
      <c r="D109" t="s">
        <v>116</v>
      </c>
      <c r="E109" t="s">
        <v>33</v>
      </c>
      <c r="F109" t="s">
        <v>34</v>
      </c>
      <c r="G109">
        <v>30</v>
      </c>
      <c r="H109" t="s">
        <v>35</v>
      </c>
      <c r="I109" t="s">
        <v>117</v>
      </c>
      <c r="J109">
        <v>774.99</v>
      </c>
    </row>
    <row r="110" spans="1:10" x14ac:dyDescent="0.25">
      <c r="A110">
        <v>20230917</v>
      </c>
      <c r="B110" t="s">
        <v>112</v>
      </c>
      <c r="C110" t="s">
        <v>12</v>
      </c>
      <c r="D110" t="s">
        <v>113</v>
      </c>
      <c r="E110" t="s">
        <v>24</v>
      </c>
      <c r="F110" t="s">
        <v>15</v>
      </c>
      <c r="G110">
        <v>220.22</v>
      </c>
      <c r="H110" t="s">
        <v>25</v>
      </c>
      <c r="I110" t="s">
        <v>114</v>
      </c>
      <c r="J110">
        <v>554.77</v>
      </c>
    </row>
    <row r="111" spans="1:10" x14ac:dyDescent="0.25">
      <c r="A111">
        <v>20230919</v>
      </c>
      <c r="B111" t="s">
        <v>106</v>
      </c>
      <c r="C111" t="s">
        <v>12</v>
      </c>
      <c r="D111" t="s">
        <v>107</v>
      </c>
      <c r="E111" t="s">
        <v>33</v>
      </c>
      <c r="F111" t="s">
        <v>34</v>
      </c>
      <c r="G111">
        <v>30</v>
      </c>
      <c r="H111" t="s">
        <v>35</v>
      </c>
      <c r="I111" t="s">
        <v>108</v>
      </c>
      <c r="J111">
        <v>614.77</v>
      </c>
    </row>
    <row r="112" spans="1:10" x14ac:dyDescent="0.25">
      <c r="A112">
        <v>20230919</v>
      </c>
      <c r="B112" t="s">
        <v>109</v>
      </c>
      <c r="C112" t="s">
        <v>12</v>
      </c>
      <c r="D112" t="s">
        <v>110</v>
      </c>
      <c r="E112" t="s">
        <v>24</v>
      </c>
      <c r="F112" t="s">
        <v>34</v>
      </c>
      <c r="G112">
        <v>30</v>
      </c>
      <c r="H112" t="s">
        <v>25</v>
      </c>
      <c r="I112" t="s">
        <v>111</v>
      </c>
      <c r="J112">
        <v>584.77</v>
      </c>
    </row>
    <row r="113" spans="1:10" x14ac:dyDescent="0.25">
      <c r="A113">
        <v>20230924</v>
      </c>
      <c r="B113" t="s">
        <v>97</v>
      </c>
      <c r="C113" t="s">
        <v>12</v>
      </c>
      <c r="D113" t="s">
        <v>98</v>
      </c>
      <c r="E113" t="s">
        <v>33</v>
      </c>
      <c r="F113" t="s">
        <v>34</v>
      </c>
      <c r="G113">
        <v>37.5</v>
      </c>
      <c r="H113" t="s">
        <v>35</v>
      </c>
      <c r="I113" t="s">
        <v>99</v>
      </c>
      <c r="J113">
        <v>704.77</v>
      </c>
    </row>
    <row r="114" spans="1:10" x14ac:dyDescent="0.25">
      <c r="A114">
        <v>20230924</v>
      </c>
      <c r="B114" t="s">
        <v>100</v>
      </c>
      <c r="C114" t="s">
        <v>12</v>
      </c>
      <c r="D114" t="s">
        <v>101</v>
      </c>
      <c r="E114" t="s">
        <v>33</v>
      </c>
      <c r="F114" t="s">
        <v>34</v>
      </c>
      <c r="G114">
        <v>22.5</v>
      </c>
      <c r="H114" t="s">
        <v>35</v>
      </c>
      <c r="I114" t="s">
        <v>102</v>
      </c>
      <c r="J114">
        <v>667.27</v>
      </c>
    </row>
    <row r="115" spans="1:10" x14ac:dyDescent="0.25">
      <c r="A115">
        <v>20230924</v>
      </c>
      <c r="B115" t="s">
        <v>103</v>
      </c>
      <c r="C115" t="s">
        <v>12</v>
      </c>
      <c r="D115" t="s">
        <v>104</v>
      </c>
      <c r="E115" t="s">
        <v>24</v>
      </c>
      <c r="F115" t="s">
        <v>34</v>
      </c>
      <c r="G115">
        <v>30</v>
      </c>
      <c r="H115" t="s">
        <v>25</v>
      </c>
      <c r="I115" t="s">
        <v>105</v>
      </c>
      <c r="J115">
        <v>644.77</v>
      </c>
    </row>
    <row r="116" spans="1:10" x14ac:dyDescent="0.25">
      <c r="A116">
        <v>20230926</v>
      </c>
      <c r="B116" t="s">
        <v>93</v>
      </c>
      <c r="C116" t="s">
        <v>12</v>
      </c>
      <c r="D116" t="s">
        <v>94</v>
      </c>
      <c r="E116" t="s">
        <v>33</v>
      </c>
      <c r="F116" t="s">
        <v>34</v>
      </c>
      <c r="G116">
        <v>30</v>
      </c>
      <c r="H116" t="s">
        <v>35</v>
      </c>
      <c r="I116" t="s">
        <v>95</v>
      </c>
      <c r="J116">
        <v>712.49</v>
      </c>
    </row>
    <row r="117" spans="1:10" x14ac:dyDescent="0.25">
      <c r="A117">
        <v>20230926</v>
      </c>
      <c r="B117" t="s">
        <v>18</v>
      </c>
      <c r="C117" t="s">
        <v>12</v>
      </c>
      <c r="E117" t="s">
        <v>19</v>
      </c>
      <c r="F117" t="s">
        <v>15</v>
      </c>
      <c r="G117">
        <v>22.28</v>
      </c>
      <c r="H117" t="s">
        <v>20</v>
      </c>
      <c r="I117" t="s">
        <v>96</v>
      </c>
      <c r="J117">
        <v>682.49</v>
      </c>
    </row>
    <row r="118" spans="1:10" x14ac:dyDescent="0.25">
      <c r="A118">
        <v>20230928</v>
      </c>
      <c r="B118" t="s">
        <v>90</v>
      </c>
      <c r="C118" t="s">
        <v>12</v>
      </c>
      <c r="D118" t="s">
        <v>91</v>
      </c>
      <c r="E118" t="s">
        <v>24</v>
      </c>
      <c r="F118" t="s">
        <v>34</v>
      </c>
      <c r="G118">
        <v>15</v>
      </c>
      <c r="H118" t="s">
        <v>25</v>
      </c>
      <c r="I118" t="s">
        <v>92</v>
      </c>
      <c r="J118">
        <v>727.49</v>
      </c>
    </row>
    <row r="119" spans="1:10" x14ac:dyDescent="0.25">
      <c r="A119">
        <v>20230929</v>
      </c>
      <c r="B119" t="s">
        <v>78</v>
      </c>
      <c r="C119" t="s">
        <v>12</v>
      </c>
      <c r="D119" t="s">
        <v>79</v>
      </c>
      <c r="E119" t="s">
        <v>24</v>
      </c>
      <c r="F119" t="s">
        <v>15</v>
      </c>
      <c r="G119">
        <v>329.65</v>
      </c>
      <c r="H119" t="s">
        <v>25</v>
      </c>
      <c r="I119" t="s">
        <v>80</v>
      </c>
      <c r="J119">
        <v>472.84</v>
      </c>
    </row>
    <row r="120" spans="1:10" x14ac:dyDescent="0.25">
      <c r="A120">
        <v>20230929</v>
      </c>
      <c r="B120" t="s">
        <v>81</v>
      </c>
      <c r="C120" t="s">
        <v>12</v>
      </c>
      <c r="D120" t="s">
        <v>82</v>
      </c>
      <c r="E120" t="s">
        <v>24</v>
      </c>
      <c r="F120" t="s">
        <v>34</v>
      </c>
      <c r="G120">
        <v>22.5</v>
      </c>
      <c r="H120" t="s">
        <v>25</v>
      </c>
      <c r="I120" t="s">
        <v>83</v>
      </c>
      <c r="J120">
        <v>802.49</v>
      </c>
    </row>
    <row r="121" spans="1:10" x14ac:dyDescent="0.25">
      <c r="A121">
        <v>20230929</v>
      </c>
      <c r="B121" t="s">
        <v>84</v>
      </c>
      <c r="C121" t="s">
        <v>12</v>
      </c>
      <c r="D121" t="s">
        <v>85</v>
      </c>
      <c r="E121" t="s">
        <v>24</v>
      </c>
      <c r="F121" t="s">
        <v>34</v>
      </c>
      <c r="G121">
        <v>22.5</v>
      </c>
      <c r="H121" t="s">
        <v>25</v>
      </c>
      <c r="I121" t="s">
        <v>86</v>
      </c>
      <c r="J121">
        <v>779.99</v>
      </c>
    </row>
    <row r="122" spans="1:10" x14ac:dyDescent="0.25">
      <c r="A122">
        <v>20230929</v>
      </c>
      <c r="B122" t="s">
        <v>87</v>
      </c>
      <c r="C122" t="s">
        <v>12</v>
      </c>
      <c r="D122" t="s">
        <v>88</v>
      </c>
      <c r="E122" t="s">
        <v>33</v>
      </c>
      <c r="F122" t="s">
        <v>34</v>
      </c>
      <c r="G122">
        <v>30</v>
      </c>
      <c r="H122" t="s">
        <v>35</v>
      </c>
      <c r="I122" t="s">
        <v>89</v>
      </c>
      <c r="J122">
        <v>757.49</v>
      </c>
    </row>
    <row r="123" spans="1:10" x14ac:dyDescent="0.25">
      <c r="A123">
        <v>20231002</v>
      </c>
      <c r="B123" t="s">
        <v>75</v>
      </c>
      <c r="C123" t="s">
        <v>12</v>
      </c>
      <c r="D123" t="s">
        <v>76</v>
      </c>
      <c r="E123" t="s">
        <v>24</v>
      </c>
      <c r="F123" t="s">
        <v>34</v>
      </c>
      <c r="G123">
        <v>15</v>
      </c>
      <c r="H123" t="s">
        <v>25</v>
      </c>
      <c r="I123" t="s">
        <v>77</v>
      </c>
      <c r="J123">
        <v>487.84</v>
      </c>
    </row>
    <row r="124" spans="1:10" x14ac:dyDescent="0.25">
      <c r="A124">
        <v>20231004</v>
      </c>
      <c r="B124" t="s">
        <v>72</v>
      </c>
      <c r="C124" t="s">
        <v>12</v>
      </c>
      <c r="D124" t="s">
        <v>73</v>
      </c>
      <c r="E124" t="s">
        <v>24</v>
      </c>
      <c r="F124" t="s">
        <v>34</v>
      </c>
      <c r="G124">
        <v>45</v>
      </c>
      <c r="H124" t="s">
        <v>25</v>
      </c>
      <c r="I124" t="s">
        <v>74</v>
      </c>
      <c r="J124">
        <v>532.84</v>
      </c>
    </row>
    <row r="125" spans="1:10" x14ac:dyDescent="0.25">
      <c r="A125">
        <v>20231006</v>
      </c>
      <c r="B125" t="s">
        <v>69</v>
      </c>
      <c r="C125" t="s">
        <v>12</v>
      </c>
      <c r="D125" t="s">
        <v>70</v>
      </c>
      <c r="E125" t="s">
        <v>24</v>
      </c>
      <c r="F125" t="s">
        <v>34</v>
      </c>
      <c r="G125">
        <v>15</v>
      </c>
      <c r="H125" t="s">
        <v>25</v>
      </c>
      <c r="I125" t="s">
        <v>71</v>
      </c>
      <c r="J125">
        <v>547.84</v>
      </c>
    </row>
    <row r="126" spans="1:10" x14ac:dyDescent="0.25">
      <c r="A126">
        <v>20231007</v>
      </c>
      <c r="B126" t="s">
        <v>66</v>
      </c>
      <c r="C126" t="s">
        <v>12</v>
      </c>
      <c r="D126" t="s">
        <v>67</v>
      </c>
      <c r="E126" t="s">
        <v>33</v>
      </c>
      <c r="F126" t="s">
        <v>34</v>
      </c>
      <c r="G126">
        <v>366</v>
      </c>
      <c r="H126" t="s">
        <v>35</v>
      </c>
      <c r="I126" t="s">
        <v>68</v>
      </c>
      <c r="J126">
        <v>913.84</v>
      </c>
    </row>
    <row r="127" spans="1:10" x14ac:dyDescent="0.25">
      <c r="A127">
        <v>20231011</v>
      </c>
      <c r="B127" t="s">
        <v>63</v>
      </c>
      <c r="C127" t="s">
        <v>12</v>
      </c>
      <c r="D127" t="s">
        <v>64</v>
      </c>
      <c r="E127" t="s">
        <v>24</v>
      </c>
      <c r="F127" t="s">
        <v>34</v>
      </c>
      <c r="G127">
        <v>30</v>
      </c>
      <c r="H127" t="s">
        <v>25</v>
      </c>
      <c r="I127" t="s">
        <v>65</v>
      </c>
      <c r="J127">
        <v>943.84</v>
      </c>
    </row>
    <row r="128" spans="1:10" x14ac:dyDescent="0.25">
      <c r="A128">
        <v>20231012</v>
      </c>
      <c r="B128" t="s">
        <v>60</v>
      </c>
      <c r="C128" t="s">
        <v>12</v>
      </c>
      <c r="D128" t="s">
        <v>61</v>
      </c>
      <c r="E128" t="s">
        <v>33</v>
      </c>
      <c r="F128" t="s">
        <v>34</v>
      </c>
      <c r="G128">
        <v>15</v>
      </c>
      <c r="H128" t="s">
        <v>35</v>
      </c>
      <c r="I128" t="s">
        <v>62</v>
      </c>
      <c r="J128">
        <v>958.84</v>
      </c>
    </row>
    <row r="129" spans="1:10" x14ac:dyDescent="0.25">
      <c r="A129">
        <v>20231013</v>
      </c>
      <c r="B129" t="s">
        <v>57</v>
      </c>
      <c r="C129" t="s">
        <v>12</v>
      </c>
      <c r="D129" t="s">
        <v>58</v>
      </c>
      <c r="E129" t="s">
        <v>33</v>
      </c>
      <c r="F129" t="s">
        <v>34</v>
      </c>
      <c r="G129">
        <v>30</v>
      </c>
      <c r="H129" t="s">
        <v>35</v>
      </c>
      <c r="I129" t="s">
        <v>59</v>
      </c>
      <c r="J129">
        <v>988.84</v>
      </c>
    </row>
    <row r="130" spans="1:10" x14ac:dyDescent="0.25">
      <c r="A130">
        <v>20231015</v>
      </c>
      <c r="B130" t="s">
        <v>48</v>
      </c>
      <c r="C130" t="s">
        <v>12</v>
      </c>
      <c r="D130" t="s">
        <v>49</v>
      </c>
      <c r="E130" t="s">
        <v>33</v>
      </c>
      <c r="F130" t="s">
        <v>34</v>
      </c>
      <c r="G130">
        <v>45</v>
      </c>
      <c r="H130" t="s">
        <v>35</v>
      </c>
      <c r="I130" t="s">
        <v>50</v>
      </c>
      <c r="J130">
        <v>1101.3399999999999</v>
      </c>
    </row>
    <row r="131" spans="1:10" x14ac:dyDescent="0.25">
      <c r="A131">
        <v>20231015</v>
      </c>
      <c r="B131" t="s">
        <v>51</v>
      </c>
      <c r="C131" t="s">
        <v>12</v>
      </c>
      <c r="D131" t="s">
        <v>52</v>
      </c>
      <c r="E131" t="s">
        <v>33</v>
      </c>
      <c r="F131" t="s">
        <v>34</v>
      </c>
      <c r="G131">
        <v>22.5</v>
      </c>
      <c r="H131" t="s">
        <v>35</v>
      </c>
      <c r="I131" t="s">
        <v>53</v>
      </c>
      <c r="J131">
        <v>1056.3399999999999</v>
      </c>
    </row>
    <row r="132" spans="1:10" x14ac:dyDescent="0.25">
      <c r="A132">
        <v>20231015</v>
      </c>
      <c r="B132" t="s">
        <v>54</v>
      </c>
      <c r="C132" t="s">
        <v>12</v>
      </c>
      <c r="D132" t="s">
        <v>55</v>
      </c>
      <c r="E132" t="s">
        <v>24</v>
      </c>
      <c r="F132" t="s">
        <v>34</v>
      </c>
      <c r="G132">
        <v>45</v>
      </c>
      <c r="H132" t="s">
        <v>25</v>
      </c>
      <c r="I132" t="s">
        <v>56</v>
      </c>
      <c r="J132">
        <v>1033.8399999999999</v>
      </c>
    </row>
    <row r="133" spans="1:10" x14ac:dyDescent="0.25">
      <c r="A133">
        <v>20231016</v>
      </c>
      <c r="B133" t="s">
        <v>11</v>
      </c>
      <c r="C133" t="s">
        <v>12</v>
      </c>
      <c r="D133" t="s">
        <v>13</v>
      </c>
      <c r="E133" t="s">
        <v>14</v>
      </c>
      <c r="F133" t="s">
        <v>15</v>
      </c>
      <c r="G133">
        <v>146.41</v>
      </c>
      <c r="H133" t="s">
        <v>16</v>
      </c>
      <c r="I133" t="s">
        <v>47</v>
      </c>
      <c r="J133">
        <v>954.93</v>
      </c>
    </row>
    <row r="134" spans="1:10" x14ac:dyDescent="0.25">
      <c r="A134">
        <v>20231018</v>
      </c>
      <c r="B134" t="s">
        <v>11</v>
      </c>
      <c r="C134" t="s">
        <v>12</v>
      </c>
      <c r="D134" t="s">
        <v>13</v>
      </c>
      <c r="E134" t="s">
        <v>14</v>
      </c>
      <c r="F134" t="s">
        <v>15</v>
      </c>
      <c r="G134">
        <v>15.73</v>
      </c>
      <c r="H134" t="s">
        <v>16</v>
      </c>
      <c r="I134" t="s">
        <v>46</v>
      </c>
      <c r="J134">
        <v>939.2</v>
      </c>
    </row>
    <row r="135" spans="1:10" x14ac:dyDescent="0.25">
      <c r="A135">
        <v>20231026</v>
      </c>
      <c r="B135" t="s">
        <v>18</v>
      </c>
      <c r="C135" t="s">
        <v>12</v>
      </c>
      <c r="E135" t="s">
        <v>19</v>
      </c>
      <c r="F135" t="s">
        <v>15</v>
      </c>
      <c r="G135">
        <v>25.12</v>
      </c>
      <c r="H135" t="s">
        <v>20</v>
      </c>
      <c r="I135" t="s">
        <v>45</v>
      </c>
      <c r="J135">
        <v>914.08</v>
      </c>
    </row>
    <row r="136" spans="1:10" x14ac:dyDescent="0.25">
      <c r="A136">
        <v>20231027</v>
      </c>
      <c r="B136" t="s">
        <v>40</v>
      </c>
      <c r="C136" t="s">
        <v>12</v>
      </c>
      <c r="D136" t="s">
        <v>41</v>
      </c>
      <c r="E136" t="s">
        <v>42</v>
      </c>
      <c r="F136" t="s">
        <v>34</v>
      </c>
      <c r="G136">
        <v>70</v>
      </c>
      <c r="H136" t="s">
        <v>43</v>
      </c>
      <c r="I136" t="s">
        <v>44</v>
      </c>
      <c r="J136">
        <v>984.08</v>
      </c>
    </row>
    <row r="137" spans="1:10" x14ac:dyDescent="0.25">
      <c r="A137">
        <v>20231030</v>
      </c>
      <c r="B137" t="s">
        <v>37</v>
      </c>
      <c r="C137" t="s">
        <v>12</v>
      </c>
      <c r="D137" t="s">
        <v>38</v>
      </c>
      <c r="E137" t="s">
        <v>24</v>
      </c>
      <c r="F137" t="s">
        <v>15</v>
      </c>
      <c r="G137">
        <v>350</v>
      </c>
      <c r="H137" t="s">
        <v>25</v>
      </c>
      <c r="I137" t="s">
        <v>39</v>
      </c>
      <c r="J137">
        <v>634.08000000000004</v>
      </c>
    </row>
    <row r="138" spans="1:10" x14ac:dyDescent="0.25">
      <c r="A138">
        <v>20231106</v>
      </c>
      <c r="B138" t="s">
        <v>31</v>
      </c>
      <c r="C138" t="s">
        <v>12</v>
      </c>
      <c r="D138" t="s">
        <v>32</v>
      </c>
      <c r="E138" t="s">
        <v>33</v>
      </c>
      <c r="F138" t="s">
        <v>34</v>
      </c>
      <c r="G138">
        <v>3000</v>
      </c>
      <c r="H138" t="s">
        <v>35</v>
      </c>
      <c r="I138" t="s">
        <v>36</v>
      </c>
      <c r="J138">
        <v>3634.08</v>
      </c>
    </row>
    <row r="139" spans="1:10" x14ac:dyDescent="0.25">
      <c r="A139">
        <v>20231107</v>
      </c>
      <c r="B139" t="s">
        <v>28</v>
      </c>
      <c r="C139" t="s">
        <v>12</v>
      </c>
      <c r="D139" t="s">
        <v>29</v>
      </c>
      <c r="E139" t="s">
        <v>24</v>
      </c>
      <c r="F139" t="s">
        <v>15</v>
      </c>
      <c r="G139">
        <v>3270</v>
      </c>
      <c r="H139" t="s">
        <v>25</v>
      </c>
      <c r="I139" t="s">
        <v>30</v>
      </c>
      <c r="J139">
        <v>364.08</v>
      </c>
    </row>
    <row r="140" spans="1:10" x14ac:dyDescent="0.25">
      <c r="A140">
        <v>20231126</v>
      </c>
      <c r="B140" t="s">
        <v>18</v>
      </c>
      <c r="C140" t="s">
        <v>12</v>
      </c>
      <c r="E140" t="s">
        <v>19</v>
      </c>
      <c r="F140" t="s">
        <v>15</v>
      </c>
      <c r="G140">
        <v>22.13</v>
      </c>
      <c r="H140" t="s">
        <v>20</v>
      </c>
      <c r="I140" t="s">
        <v>27</v>
      </c>
      <c r="J140">
        <v>341.95</v>
      </c>
    </row>
    <row r="141" spans="1:10" x14ac:dyDescent="0.25">
      <c r="A141">
        <v>20231127</v>
      </c>
      <c r="B141" t="s">
        <v>22</v>
      </c>
      <c r="C141" t="s">
        <v>12</v>
      </c>
      <c r="D141" t="s">
        <v>23</v>
      </c>
      <c r="E141" t="s">
        <v>24</v>
      </c>
      <c r="F141" t="s">
        <v>15</v>
      </c>
      <c r="G141">
        <v>181.5</v>
      </c>
      <c r="H141" t="s">
        <v>25</v>
      </c>
      <c r="I141" t="s">
        <v>26</v>
      </c>
      <c r="J141">
        <v>160.44999999999999</v>
      </c>
    </row>
    <row r="142" spans="1:10" x14ac:dyDescent="0.25">
      <c r="A142">
        <v>20231226</v>
      </c>
      <c r="B142" t="s">
        <v>18</v>
      </c>
      <c r="C142" t="s">
        <v>12</v>
      </c>
      <c r="E142" t="s">
        <v>19</v>
      </c>
      <c r="F142" t="s">
        <v>15</v>
      </c>
      <c r="G142">
        <v>19.72</v>
      </c>
      <c r="H142" t="s">
        <v>20</v>
      </c>
      <c r="I142" t="s">
        <v>21</v>
      </c>
      <c r="J142">
        <v>140.72999999999999</v>
      </c>
    </row>
    <row r="143" spans="1:10" x14ac:dyDescent="0.25">
      <c r="A143">
        <v>20231227</v>
      </c>
      <c r="B143" t="s">
        <v>11</v>
      </c>
      <c r="C143" t="s">
        <v>12</v>
      </c>
      <c r="D143" t="s">
        <v>13</v>
      </c>
      <c r="E143" t="s">
        <v>14</v>
      </c>
      <c r="F143" t="s">
        <v>15</v>
      </c>
      <c r="G143">
        <v>15.73</v>
      </c>
      <c r="H143" t="s">
        <v>16</v>
      </c>
      <c r="I143" t="s">
        <v>17</v>
      </c>
      <c r="J143">
        <v>125</v>
      </c>
    </row>
    <row r="144" spans="1:10" x14ac:dyDescent="0.25">
      <c r="A144">
        <v>20240126</v>
      </c>
      <c r="B144" t="s">
        <v>18</v>
      </c>
      <c r="C144" t="s">
        <v>12</v>
      </c>
      <c r="E144" t="s">
        <v>19</v>
      </c>
      <c r="F144" t="s">
        <v>15</v>
      </c>
      <c r="G144">
        <v>19.29</v>
      </c>
      <c r="H144" t="s">
        <v>20</v>
      </c>
      <c r="I144" t="s">
        <v>375</v>
      </c>
      <c r="J144">
        <v>105.71</v>
      </c>
    </row>
    <row r="145" spans="1:11" x14ac:dyDescent="0.25">
      <c r="A145">
        <v>20240223</v>
      </c>
      <c r="B145" t="s">
        <v>40</v>
      </c>
      <c r="C145" t="s">
        <v>12</v>
      </c>
      <c r="D145" t="s">
        <v>41</v>
      </c>
      <c r="E145" t="s">
        <v>42</v>
      </c>
      <c r="F145" t="s">
        <v>34</v>
      </c>
      <c r="G145">
        <v>335</v>
      </c>
      <c r="H145" t="s">
        <v>43</v>
      </c>
      <c r="I145" t="s">
        <v>376</v>
      </c>
      <c r="J145">
        <v>440.71</v>
      </c>
    </row>
    <row r="146" spans="1:11" x14ac:dyDescent="0.25">
      <c r="A146">
        <v>20240226</v>
      </c>
      <c r="B146" t="s">
        <v>18</v>
      </c>
      <c r="C146" t="s">
        <v>12</v>
      </c>
      <c r="E146" t="s">
        <v>19</v>
      </c>
      <c r="F146" t="s">
        <v>15</v>
      </c>
      <c r="G146">
        <v>20.27</v>
      </c>
      <c r="H146" t="s">
        <v>20</v>
      </c>
      <c r="I146" t="s">
        <v>377</v>
      </c>
      <c r="J146">
        <v>420.44</v>
      </c>
    </row>
    <row r="147" spans="1:11" x14ac:dyDescent="0.25">
      <c r="A147">
        <v>20240326</v>
      </c>
      <c r="B147" t="s">
        <v>18</v>
      </c>
      <c r="C147" t="s">
        <v>12</v>
      </c>
      <c r="E147" t="s">
        <v>19</v>
      </c>
      <c r="F147" t="s">
        <v>15</v>
      </c>
      <c r="G147">
        <v>20.49</v>
      </c>
      <c r="H147" t="s">
        <v>20</v>
      </c>
      <c r="I147" t="s">
        <v>378</v>
      </c>
      <c r="J147">
        <v>399.95</v>
      </c>
    </row>
    <row r="148" spans="1:11" x14ac:dyDescent="0.25">
      <c r="A148">
        <v>20240423</v>
      </c>
      <c r="B148" t="s">
        <v>379</v>
      </c>
      <c r="C148" t="s">
        <v>12</v>
      </c>
      <c r="D148" t="s">
        <v>380</v>
      </c>
      <c r="E148" t="s">
        <v>24</v>
      </c>
      <c r="F148" t="s">
        <v>15</v>
      </c>
      <c r="G148">
        <v>50</v>
      </c>
      <c r="H148" t="s">
        <v>25</v>
      </c>
      <c r="I148" t="s">
        <v>381</v>
      </c>
      <c r="J148">
        <v>349.95</v>
      </c>
    </row>
    <row r="149" spans="1:11" x14ac:dyDescent="0.25">
      <c r="A149">
        <v>20240426</v>
      </c>
      <c r="B149" t="s">
        <v>18</v>
      </c>
      <c r="C149" t="s">
        <v>12</v>
      </c>
      <c r="E149" t="s">
        <v>19</v>
      </c>
      <c r="F149" t="s">
        <v>15</v>
      </c>
      <c r="G149">
        <v>20.27</v>
      </c>
      <c r="H149" t="s">
        <v>20</v>
      </c>
      <c r="I149" t="s">
        <v>382</v>
      </c>
      <c r="J149">
        <v>329.68</v>
      </c>
    </row>
    <row r="150" spans="1:11" x14ac:dyDescent="0.25">
      <c r="A150">
        <v>20240526</v>
      </c>
      <c r="B150" t="s">
        <v>18</v>
      </c>
      <c r="C150" t="s">
        <v>12</v>
      </c>
      <c r="E150" t="s">
        <v>19</v>
      </c>
      <c r="F150" t="s">
        <v>15</v>
      </c>
      <c r="G150">
        <v>20.49</v>
      </c>
      <c r="H150" t="s">
        <v>20</v>
      </c>
      <c r="I150" t="s">
        <v>383</v>
      </c>
      <c r="J150">
        <v>309.19</v>
      </c>
      <c r="K150">
        <f>J149-G150</f>
        <v>309.19</v>
      </c>
    </row>
    <row r="151" spans="1:11" x14ac:dyDescent="0.25">
      <c r="A151" s="12" t="s">
        <v>406</v>
      </c>
      <c r="B151" s="13"/>
    </row>
    <row r="152" spans="1:11" s="2" customFormat="1" x14ac:dyDescent="0.25">
      <c r="A152" s="13">
        <v>20240604</v>
      </c>
      <c r="B152" s="13" t="s">
        <v>138</v>
      </c>
      <c r="C152" s="2" t="s">
        <v>12</v>
      </c>
      <c r="D152" s="2" t="s">
        <v>139</v>
      </c>
      <c r="E152" s="2" t="s">
        <v>24</v>
      </c>
      <c r="F152" s="2" t="s">
        <v>34</v>
      </c>
      <c r="G152" s="2">
        <v>126.4</v>
      </c>
      <c r="H152" s="2" t="s">
        <v>25</v>
      </c>
      <c r="I152" s="2" t="s">
        <v>384</v>
      </c>
      <c r="J152" s="2">
        <v>435.59</v>
      </c>
    </row>
    <row r="153" spans="1:11" s="2" customFormat="1" x14ac:dyDescent="0.25">
      <c r="A153" s="13">
        <v>20240605</v>
      </c>
      <c r="B153" s="13" t="s">
        <v>115</v>
      </c>
      <c r="C153" s="2" t="s">
        <v>12</v>
      </c>
      <c r="D153" s="2" t="s">
        <v>116</v>
      </c>
      <c r="E153" s="2" t="s">
        <v>33</v>
      </c>
      <c r="F153" s="2" t="s">
        <v>34</v>
      </c>
      <c r="G153" s="2">
        <v>40</v>
      </c>
      <c r="H153" s="2" t="s">
        <v>35</v>
      </c>
      <c r="I153" s="2" t="s">
        <v>385</v>
      </c>
      <c r="J153" s="2">
        <v>475.59</v>
      </c>
    </row>
    <row r="154" spans="1:11" s="2" customFormat="1" x14ac:dyDescent="0.25">
      <c r="A154" s="13">
        <v>20240610</v>
      </c>
      <c r="B154" s="13" t="s">
        <v>386</v>
      </c>
      <c r="C154" s="2" t="s">
        <v>12</v>
      </c>
      <c r="D154" s="2" t="s">
        <v>387</v>
      </c>
      <c r="E154" s="2" t="s">
        <v>24</v>
      </c>
      <c r="F154" s="2" t="s">
        <v>34</v>
      </c>
      <c r="G154" s="2">
        <v>70</v>
      </c>
      <c r="H154" s="2" t="s">
        <v>25</v>
      </c>
      <c r="I154" s="2" t="s">
        <v>388</v>
      </c>
      <c r="J154" s="2">
        <v>677.79</v>
      </c>
    </row>
    <row r="155" spans="1:11" s="2" customFormat="1" x14ac:dyDescent="0.25">
      <c r="A155" s="13">
        <v>20240610</v>
      </c>
      <c r="B155" s="13" t="s">
        <v>294</v>
      </c>
      <c r="C155" s="2" t="s">
        <v>12</v>
      </c>
      <c r="D155" s="2" t="s">
        <v>295</v>
      </c>
      <c r="E155" s="2" t="s">
        <v>33</v>
      </c>
      <c r="F155" s="2" t="s">
        <v>34</v>
      </c>
      <c r="G155" s="2">
        <v>132.19999999999999</v>
      </c>
      <c r="H155" s="2" t="s">
        <v>35</v>
      </c>
      <c r="I155" s="2" t="s">
        <v>389</v>
      </c>
      <c r="J155" s="2">
        <v>607.79</v>
      </c>
      <c r="K155">
        <f>G152+G153+G154+G155</f>
        <v>368.6</v>
      </c>
    </row>
    <row r="156" spans="1:11" s="2" customFormat="1" x14ac:dyDescent="0.25">
      <c r="A156" s="11" t="s">
        <v>407</v>
      </c>
    </row>
    <row r="157" spans="1:11" x14ac:dyDescent="0.25">
      <c r="A157">
        <v>20240626</v>
      </c>
      <c r="B157" t="s">
        <v>18</v>
      </c>
      <c r="C157" t="s">
        <v>12</v>
      </c>
      <c r="E157" t="s">
        <v>19</v>
      </c>
      <c r="F157" t="s">
        <v>15</v>
      </c>
      <c r="G157">
        <v>20.27</v>
      </c>
      <c r="H157" t="s">
        <v>20</v>
      </c>
      <c r="I157" t="s">
        <v>390</v>
      </c>
      <c r="J157">
        <v>657.52</v>
      </c>
      <c r="K157">
        <f>J157-K155</f>
        <v>288.91999999999996</v>
      </c>
    </row>
    <row r="158" spans="1:11" x14ac:dyDescent="0.25">
      <c r="K158">
        <f>K150-G157</f>
        <v>288.92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071F3-A515-40C0-9C4D-E39E1617BC69}">
  <sheetPr>
    <pageSetUpPr fitToPage="1"/>
  </sheetPr>
  <dimension ref="A1:M39"/>
  <sheetViews>
    <sheetView topLeftCell="A31" workbookViewId="0">
      <selection activeCell="C33" sqref="C33"/>
    </sheetView>
  </sheetViews>
  <sheetFormatPr defaultRowHeight="15" x14ac:dyDescent="0.25"/>
  <cols>
    <col min="1" max="1" width="9.5703125" bestFit="1" customWidth="1"/>
    <col min="2" max="2" width="26.42578125" style="2" customWidth="1"/>
    <col min="3" max="3" width="17.28515625" customWidth="1"/>
    <col min="4" max="4" width="17.85546875" customWidth="1"/>
    <col min="6" max="6" width="6" customWidth="1"/>
    <col min="7" max="7" width="6.85546875" customWidth="1"/>
    <col min="8" max="8" width="6.42578125" customWidth="1"/>
    <col min="10" max="10" width="15.85546875" customWidth="1"/>
    <col min="11" max="11" width="57.7109375" style="3" customWidth="1"/>
    <col min="257" max="257" width="9.5703125" bestFit="1" customWidth="1"/>
    <col min="258" max="258" width="26.42578125" customWidth="1"/>
    <col min="259" max="259" width="17.28515625" customWidth="1"/>
    <col min="260" max="260" width="17.85546875" customWidth="1"/>
    <col min="262" max="262" width="6" customWidth="1"/>
    <col min="263" max="263" width="6.85546875" customWidth="1"/>
    <col min="264" max="264" width="6.42578125" customWidth="1"/>
    <col min="266" max="266" width="15.85546875" customWidth="1"/>
    <col min="267" max="267" width="57.7109375" customWidth="1"/>
    <col min="513" max="513" width="9.5703125" bestFit="1" customWidth="1"/>
    <col min="514" max="514" width="26.42578125" customWidth="1"/>
    <col min="515" max="515" width="17.28515625" customWidth="1"/>
    <col min="516" max="516" width="17.85546875" customWidth="1"/>
    <col min="518" max="518" width="6" customWidth="1"/>
    <col min="519" max="519" width="6.85546875" customWidth="1"/>
    <col min="520" max="520" width="6.42578125" customWidth="1"/>
    <col min="522" max="522" width="15.85546875" customWidth="1"/>
    <col min="523" max="523" width="57.7109375" customWidth="1"/>
    <col min="769" max="769" width="9.5703125" bestFit="1" customWidth="1"/>
    <col min="770" max="770" width="26.42578125" customWidth="1"/>
    <col min="771" max="771" width="17.28515625" customWidth="1"/>
    <col min="772" max="772" width="17.85546875" customWidth="1"/>
    <col min="774" max="774" width="6" customWidth="1"/>
    <col min="775" max="775" width="6.85546875" customWidth="1"/>
    <col min="776" max="776" width="6.42578125" customWidth="1"/>
    <col min="778" max="778" width="15.85546875" customWidth="1"/>
    <col min="779" max="779" width="57.7109375" customWidth="1"/>
    <col min="1025" max="1025" width="9.5703125" bestFit="1" customWidth="1"/>
    <col min="1026" max="1026" width="26.42578125" customWidth="1"/>
    <col min="1027" max="1027" width="17.28515625" customWidth="1"/>
    <col min="1028" max="1028" width="17.85546875" customWidth="1"/>
    <col min="1030" max="1030" width="6" customWidth="1"/>
    <col min="1031" max="1031" width="6.85546875" customWidth="1"/>
    <col min="1032" max="1032" width="6.42578125" customWidth="1"/>
    <col min="1034" max="1034" width="15.85546875" customWidth="1"/>
    <col min="1035" max="1035" width="57.7109375" customWidth="1"/>
    <col min="1281" max="1281" width="9.5703125" bestFit="1" customWidth="1"/>
    <col min="1282" max="1282" width="26.42578125" customWidth="1"/>
    <col min="1283" max="1283" width="17.28515625" customWidth="1"/>
    <col min="1284" max="1284" width="17.85546875" customWidth="1"/>
    <col min="1286" max="1286" width="6" customWidth="1"/>
    <col min="1287" max="1287" width="6.85546875" customWidth="1"/>
    <col min="1288" max="1288" width="6.42578125" customWidth="1"/>
    <col min="1290" max="1290" width="15.85546875" customWidth="1"/>
    <col min="1291" max="1291" width="57.7109375" customWidth="1"/>
    <col min="1537" max="1537" width="9.5703125" bestFit="1" customWidth="1"/>
    <col min="1538" max="1538" width="26.42578125" customWidth="1"/>
    <col min="1539" max="1539" width="17.28515625" customWidth="1"/>
    <col min="1540" max="1540" width="17.85546875" customWidth="1"/>
    <col min="1542" max="1542" width="6" customWidth="1"/>
    <col min="1543" max="1543" width="6.85546875" customWidth="1"/>
    <col min="1544" max="1544" width="6.42578125" customWidth="1"/>
    <col min="1546" max="1546" width="15.85546875" customWidth="1"/>
    <col min="1547" max="1547" width="57.7109375" customWidth="1"/>
    <col min="1793" max="1793" width="9.5703125" bestFit="1" customWidth="1"/>
    <col min="1794" max="1794" width="26.42578125" customWidth="1"/>
    <col min="1795" max="1795" width="17.28515625" customWidth="1"/>
    <col min="1796" max="1796" width="17.85546875" customWidth="1"/>
    <col min="1798" max="1798" width="6" customWidth="1"/>
    <col min="1799" max="1799" width="6.85546875" customWidth="1"/>
    <col min="1800" max="1800" width="6.42578125" customWidth="1"/>
    <col min="1802" max="1802" width="15.85546875" customWidth="1"/>
    <col min="1803" max="1803" width="57.7109375" customWidth="1"/>
    <col min="2049" max="2049" width="9.5703125" bestFit="1" customWidth="1"/>
    <col min="2050" max="2050" width="26.42578125" customWidth="1"/>
    <col min="2051" max="2051" width="17.28515625" customWidth="1"/>
    <col min="2052" max="2052" width="17.85546875" customWidth="1"/>
    <col min="2054" max="2054" width="6" customWidth="1"/>
    <col min="2055" max="2055" width="6.85546875" customWidth="1"/>
    <col min="2056" max="2056" width="6.42578125" customWidth="1"/>
    <col min="2058" max="2058" width="15.85546875" customWidth="1"/>
    <col min="2059" max="2059" width="57.7109375" customWidth="1"/>
    <col min="2305" max="2305" width="9.5703125" bestFit="1" customWidth="1"/>
    <col min="2306" max="2306" width="26.42578125" customWidth="1"/>
    <col min="2307" max="2307" width="17.28515625" customWidth="1"/>
    <col min="2308" max="2308" width="17.85546875" customWidth="1"/>
    <col min="2310" max="2310" width="6" customWidth="1"/>
    <col min="2311" max="2311" width="6.85546875" customWidth="1"/>
    <col min="2312" max="2312" width="6.42578125" customWidth="1"/>
    <col min="2314" max="2314" width="15.85546875" customWidth="1"/>
    <col min="2315" max="2315" width="57.7109375" customWidth="1"/>
    <col min="2561" max="2561" width="9.5703125" bestFit="1" customWidth="1"/>
    <col min="2562" max="2562" width="26.42578125" customWidth="1"/>
    <col min="2563" max="2563" width="17.28515625" customWidth="1"/>
    <col min="2564" max="2564" width="17.85546875" customWidth="1"/>
    <col min="2566" max="2566" width="6" customWidth="1"/>
    <col min="2567" max="2567" width="6.85546875" customWidth="1"/>
    <col min="2568" max="2568" width="6.42578125" customWidth="1"/>
    <col min="2570" max="2570" width="15.85546875" customWidth="1"/>
    <col min="2571" max="2571" width="57.7109375" customWidth="1"/>
    <col min="2817" max="2817" width="9.5703125" bestFit="1" customWidth="1"/>
    <col min="2818" max="2818" width="26.42578125" customWidth="1"/>
    <col min="2819" max="2819" width="17.28515625" customWidth="1"/>
    <col min="2820" max="2820" width="17.85546875" customWidth="1"/>
    <col min="2822" max="2822" width="6" customWidth="1"/>
    <col min="2823" max="2823" width="6.85546875" customWidth="1"/>
    <col min="2824" max="2824" width="6.42578125" customWidth="1"/>
    <col min="2826" max="2826" width="15.85546875" customWidth="1"/>
    <col min="2827" max="2827" width="57.7109375" customWidth="1"/>
    <col min="3073" max="3073" width="9.5703125" bestFit="1" customWidth="1"/>
    <col min="3074" max="3074" width="26.42578125" customWidth="1"/>
    <col min="3075" max="3075" width="17.28515625" customWidth="1"/>
    <col min="3076" max="3076" width="17.85546875" customWidth="1"/>
    <col min="3078" max="3078" width="6" customWidth="1"/>
    <col min="3079" max="3079" width="6.85546875" customWidth="1"/>
    <col min="3080" max="3080" width="6.42578125" customWidth="1"/>
    <col min="3082" max="3082" width="15.85546875" customWidth="1"/>
    <col min="3083" max="3083" width="57.7109375" customWidth="1"/>
    <col min="3329" max="3329" width="9.5703125" bestFit="1" customWidth="1"/>
    <col min="3330" max="3330" width="26.42578125" customWidth="1"/>
    <col min="3331" max="3331" width="17.28515625" customWidth="1"/>
    <col min="3332" max="3332" width="17.85546875" customWidth="1"/>
    <col min="3334" max="3334" width="6" customWidth="1"/>
    <col min="3335" max="3335" width="6.85546875" customWidth="1"/>
    <col min="3336" max="3336" width="6.42578125" customWidth="1"/>
    <col min="3338" max="3338" width="15.85546875" customWidth="1"/>
    <col min="3339" max="3339" width="57.7109375" customWidth="1"/>
    <col min="3585" max="3585" width="9.5703125" bestFit="1" customWidth="1"/>
    <col min="3586" max="3586" width="26.42578125" customWidth="1"/>
    <col min="3587" max="3587" width="17.28515625" customWidth="1"/>
    <col min="3588" max="3588" width="17.85546875" customWidth="1"/>
    <col min="3590" max="3590" width="6" customWidth="1"/>
    <col min="3591" max="3591" width="6.85546875" customWidth="1"/>
    <col min="3592" max="3592" width="6.42578125" customWidth="1"/>
    <col min="3594" max="3594" width="15.85546875" customWidth="1"/>
    <col min="3595" max="3595" width="57.7109375" customWidth="1"/>
    <col min="3841" max="3841" width="9.5703125" bestFit="1" customWidth="1"/>
    <col min="3842" max="3842" width="26.42578125" customWidth="1"/>
    <col min="3843" max="3843" width="17.28515625" customWidth="1"/>
    <col min="3844" max="3844" width="17.85546875" customWidth="1"/>
    <col min="3846" max="3846" width="6" customWidth="1"/>
    <col min="3847" max="3847" width="6.85546875" customWidth="1"/>
    <col min="3848" max="3848" width="6.42578125" customWidth="1"/>
    <col min="3850" max="3850" width="15.85546875" customWidth="1"/>
    <col min="3851" max="3851" width="57.7109375" customWidth="1"/>
    <col min="4097" max="4097" width="9.5703125" bestFit="1" customWidth="1"/>
    <col min="4098" max="4098" width="26.42578125" customWidth="1"/>
    <col min="4099" max="4099" width="17.28515625" customWidth="1"/>
    <col min="4100" max="4100" width="17.85546875" customWidth="1"/>
    <col min="4102" max="4102" width="6" customWidth="1"/>
    <col min="4103" max="4103" width="6.85546875" customWidth="1"/>
    <col min="4104" max="4104" width="6.42578125" customWidth="1"/>
    <col min="4106" max="4106" width="15.85546875" customWidth="1"/>
    <col min="4107" max="4107" width="57.7109375" customWidth="1"/>
    <col min="4353" max="4353" width="9.5703125" bestFit="1" customWidth="1"/>
    <col min="4354" max="4354" width="26.42578125" customWidth="1"/>
    <col min="4355" max="4355" width="17.28515625" customWidth="1"/>
    <col min="4356" max="4356" width="17.85546875" customWidth="1"/>
    <col min="4358" max="4358" width="6" customWidth="1"/>
    <col min="4359" max="4359" width="6.85546875" customWidth="1"/>
    <col min="4360" max="4360" width="6.42578125" customWidth="1"/>
    <col min="4362" max="4362" width="15.85546875" customWidth="1"/>
    <col min="4363" max="4363" width="57.7109375" customWidth="1"/>
    <col min="4609" max="4609" width="9.5703125" bestFit="1" customWidth="1"/>
    <col min="4610" max="4610" width="26.42578125" customWidth="1"/>
    <col min="4611" max="4611" width="17.28515625" customWidth="1"/>
    <col min="4612" max="4612" width="17.85546875" customWidth="1"/>
    <col min="4614" max="4614" width="6" customWidth="1"/>
    <col min="4615" max="4615" width="6.85546875" customWidth="1"/>
    <col min="4616" max="4616" width="6.42578125" customWidth="1"/>
    <col min="4618" max="4618" width="15.85546875" customWidth="1"/>
    <col min="4619" max="4619" width="57.7109375" customWidth="1"/>
    <col min="4865" max="4865" width="9.5703125" bestFit="1" customWidth="1"/>
    <col min="4866" max="4866" width="26.42578125" customWidth="1"/>
    <col min="4867" max="4867" width="17.28515625" customWidth="1"/>
    <col min="4868" max="4868" width="17.85546875" customWidth="1"/>
    <col min="4870" max="4870" width="6" customWidth="1"/>
    <col min="4871" max="4871" width="6.85546875" customWidth="1"/>
    <col min="4872" max="4872" width="6.42578125" customWidth="1"/>
    <col min="4874" max="4874" width="15.85546875" customWidth="1"/>
    <col min="4875" max="4875" width="57.7109375" customWidth="1"/>
    <col min="5121" max="5121" width="9.5703125" bestFit="1" customWidth="1"/>
    <col min="5122" max="5122" width="26.42578125" customWidth="1"/>
    <col min="5123" max="5123" width="17.28515625" customWidth="1"/>
    <col min="5124" max="5124" width="17.85546875" customWidth="1"/>
    <col min="5126" max="5126" width="6" customWidth="1"/>
    <col min="5127" max="5127" width="6.85546875" customWidth="1"/>
    <col min="5128" max="5128" width="6.42578125" customWidth="1"/>
    <col min="5130" max="5130" width="15.85546875" customWidth="1"/>
    <col min="5131" max="5131" width="57.7109375" customWidth="1"/>
    <col min="5377" max="5377" width="9.5703125" bestFit="1" customWidth="1"/>
    <col min="5378" max="5378" width="26.42578125" customWidth="1"/>
    <col min="5379" max="5379" width="17.28515625" customWidth="1"/>
    <col min="5380" max="5380" width="17.85546875" customWidth="1"/>
    <col min="5382" max="5382" width="6" customWidth="1"/>
    <col min="5383" max="5383" width="6.85546875" customWidth="1"/>
    <col min="5384" max="5384" width="6.42578125" customWidth="1"/>
    <col min="5386" max="5386" width="15.85546875" customWidth="1"/>
    <col min="5387" max="5387" width="57.7109375" customWidth="1"/>
    <col min="5633" max="5633" width="9.5703125" bestFit="1" customWidth="1"/>
    <col min="5634" max="5634" width="26.42578125" customWidth="1"/>
    <col min="5635" max="5635" width="17.28515625" customWidth="1"/>
    <col min="5636" max="5636" width="17.85546875" customWidth="1"/>
    <col min="5638" max="5638" width="6" customWidth="1"/>
    <col min="5639" max="5639" width="6.85546875" customWidth="1"/>
    <col min="5640" max="5640" width="6.42578125" customWidth="1"/>
    <col min="5642" max="5642" width="15.85546875" customWidth="1"/>
    <col min="5643" max="5643" width="57.7109375" customWidth="1"/>
    <col min="5889" max="5889" width="9.5703125" bestFit="1" customWidth="1"/>
    <col min="5890" max="5890" width="26.42578125" customWidth="1"/>
    <col min="5891" max="5891" width="17.28515625" customWidth="1"/>
    <col min="5892" max="5892" width="17.85546875" customWidth="1"/>
    <col min="5894" max="5894" width="6" customWidth="1"/>
    <col min="5895" max="5895" width="6.85546875" customWidth="1"/>
    <col min="5896" max="5896" width="6.42578125" customWidth="1"/>
    <col min="5898" max="5898" width="15.85546875" customWidth="1"/>
    <col min="5899" max="5899" width="57.7109375" customWidth="1"/>
    <col min="6145" max="6145" width="9.5703125" bestFit="1" customWidth="1"/>
    <col min="6146" max="6146" width="26.42578125" customWidth="1"/>
    <col min="6147" max="6147" width="17.28515625" customWidth="1"/>
    <col min="6148" max="6148" width="17.85546875" customWidth="1"/>
    <col min="6150" max="6150" width="6" customWidth="1"/>
    <col min="6151" max="6151" width="6.85546875" customWidth="1"/>
    <col min="6152" max="6152" width="6.42578125" customWidth="1"/>
    <col min="6154" max="6154" width="15.85546875" customWidth="1"/>
    <col min="6155" max="6155" width="57.7109375" customWidth="1"/>
    <col min="6401" max="6401" width="9.5703125" bestFit="1" customWidth="1"/>
    <col min="6402" max="6402" width="26.42578125" customWidth="1"/>
    <col min="6403" max="6403" width="17.28515625" customWidth="1"/>
    <col min="6404" max="6404" width="17.85546875" customWidth="1"/>
    <col min="6406" max="6406" width="6" customWidth="1"/>
    <col min="6407" max="6407" width="6.85546875" customWidth="1"/>
    <col min="6408" max="6408" width="6.42578125" customWidth="1"/>
    <col min="6410" max="6410" width="15.85546875" customWidth="1"/>
    <col min="6411" max="6411" width="57.7109375" customWidth="1"/>
    <col min="6657" max="6657" width="9.5703125" bestFit="1" customWidth="1"/>
    <col min="6658" max="6658" width="26.42578125" customWidth="1"/>
    <col min="6659" max="6659" width="17.28515625" customWidth="1"/>
    <col min="6660" max="6660" width="17.85546875" customWidth="1"/>
    <col min="6662" max="6662" width="6" customWidth="1"/>
    <col min="6663" max="6663" width="6.85546875" customWidth="1"/>
    <col min="6664" max="6664" width="6.42578125" customWidth="1"/>
    <col min="6666" max="6666" width="15.85546875" customWidth="1"/>
    <col min="6667" max="6667" width="57.7109375" customWidth="1"/>
    <col min="6913" max="6913" width="9.5703125" bestFit="1" customWidth="1"/>
    <col min="6914" max="6914" width="26.42578125" customWidth="1"/>
    <col min="6915" max="6915" width="17.28515625" customWidth="1"/>
    <col min="6916" max="6916" width="17.85546875" customWidth="1"/>
    <col min="6918" max="6918" width="6" customWidth="1"/>
    <col min="6919" max="6919" width="6.85546875" customWidth="1"/>
    <col min="6920" max="6920" width="6.42578125" customWidth="1"/>
    <col min="6922" max="6922" width="15.85546875" customWidth="1"/>
    <col min="6923" max="6923" width="57.7109375" customWidth="1"/>
    <col min="7169" max="7169" width="9.5703125" bestFit="1" customWidth="1"/>
    <col min="7170" max="7170" width="26.42578125" customWidth="1"/>
    <col min="7171" max="7171" width="17.28515625" customWidth="1"/>
    <col min="7172" max="7172" width="17.85546875" customWidth="1"/>
    <col min="7174" max="7174" width="6" customWidth="1"/>
    <col min="7175" max="7175" width="6.85546875" customWidth="1"/>
    <col min="7176" max="7176" width="6.42578125" customWidth="1"/>
    <col min="7178" max="7178" width="15.85546875" customWidth="1"/>
    <col min="7179" max="7179" width="57.7109375" customWidth="1"/>
    <col min="7425" max="7425" width="9.5703125" bestFit="1" customWidth="1"/>
    <col min="7426" max="7426" width="26.42578125" customWidth="1"/>
    <col min="7427" max="7427" width="17.28515625" customWidth="1"/>
    <col min="7428" max="7428" width="17.85546875" customWidth="1"/>
    <col min="7430" max="7430" width="6" customWidth="1"/>
    <col min="7431" max="7431" width="6.85546875" customWidth="1"/>
    <col min="7432" max="7432" width="6.42578125" customWidth="1"/>
    <col min="7434" max="7434" width="15.85546875" customWidth="1"/>
    <col min="7435" max="7435" width="57.7109375" customWidth="1"/>
    <col min="7681" max="7681" width="9.5703125" bestFit="1" customWidth="1"/>
    <col min="7682" max="7682" width="26.42578125" customWidth="1"/>
    <col min="7683" max="7683" width="17.28515625" customWidth="1"/>
    <col min="7684" max="7684" width="17.85546875" customWidth="1"/>
    <col min="7686" max="7686" width="6" customWidth="1"/>
    <col min="7687" max="7687" width="6.85546875" customWidth="1"/>
    <col min="7688" max="7688" width="6.42578125" customWidth="1"/>
    <col min="7690" max="7690" width="15.85546875" customWidth="1"/>
    <col min="7691" max="7691" width="57.7109375" customWidth="1"/>
    <col min="7937" max="7937" width="9.5703125" bestFit="1" customWidth="1"/>
    <col min="7938" max="7938" width="26.42578125" customWidth="1"/>
    <col min="7939" max="7939" width="17.28515625" customWidth="1"/>
    <col min="7940" max="7940" width="17.85546875" customWidth="1"/>
    <col min="7942" max="7942" width="6" customWidth="1"/>
    <col min="7943" max="7943" width="6.85546875" customWidth="1"/>
    <col min="7944" max="7944" width="6.42578125" customWidth="1"/>
    <col min="7946" max="7946" width="15.85546875" customWidth="1"/>
    <col min="7947" max="7947" width="57.7109375" customWidth="1"/>
    <col min="8193" max="8193" width="9.5703125" bestFit="1" customWidth="1"/>
    <col min="8194" max="8194" width="26.42578125" customWidth="1"/>
    <col min="8195" max="8195" width="17.28515625" customWidth="1"/>
    <col min="8196" max="8196" width="17.85546875" customWidth="1"/>
    <col min="8198" max="8198" width="6" customWidth="1"/>
    <col min="8199" max="8199" width="6.85546875" customWidth="1"/>
    <col min="8200" max="8200" width="6.42578125" customWidth="1"/>
    <col min="8202" max="8202" width="15.85546875" customWidth="1"/>
    <col min="8203" max="8203" width="57.7109375" customWidth="1"/>
    <col min="8449" max="8449" width="9.5703125" bestFit="1" customWidth="1"/>
    <col min="8450" max="8450" width="26.42578125" customWidth="1"/>
    <col min="8451" max="8451" width="17.28515625" customWidth="1"/>
    <col min="8452" max="8452" width="17.85546875" customWidth="1"/>
    <col min="8454" max="8454" width="6" customWidth="1"/>
    <col min="8455" max="8455" width="6.85546875" customWidth="1"/>
    <col min="8456" max="8456" width="6.42578125" customWidth="1"/>
    <col min="8458" max="8458" width="15.85546875" customWidth="1"/>
    <col min="8459" max="8459" width="57.7109375" customWidth="1"/>
    <col min="8705" max="8705" width="9.5703125" bestFit="1" customWidth="1"/>
    <col min="8706" max="8706" width="26.42578125" customWidth="1"/>
    <col min="8707" max="8707" width="17.28515625" customWidth="1"/>
    <col min="8708" max="8708" width="17.85546875" customWidth="1"/>
    <col min="8710" max="8710" width="6" customWidth="1"/>
    <col min="8711" max="8711" width="6.85546875" customWidth="1"/>
    <col min="8712" max="8712" width="6.42578125" customWidth="1"/>
    <col min="8714" max="8714" width="15.85546875" customWidth="1"/>
    <col min="8715" max="8715" width="57.7109375" customWidth="1"/>
    <col min="8961" max="8961" width="9.5703125" bestFit="1" customWidth="1"/>
    <col min="8962" max="8962" width="26.42578125" customWidth="1"/>
    <col min="8963" max="8963" width="17.28515625" customWidth="1"/>
    <col min="8964" max="8964" width="17.85546875" customWidth="1"/>
    <col min="8966" max="8966" width="6" customWidth="1"/>
    <col min="8967" max="8967" width="6.85546875" customWidth="1"/>
    <col min="8968" max="8968" width="6.42578125" customWidth="1"/>
    <col min="8970" max="8970" width="15.85546875" customWidth="1"/>
    <col min="8971" max="8971" width="57.7109375" customWidth="1"/>
    <col min="9217" max="9217" width="9.5703125" bestFit="1" customWidth="1"/>
    <col min="9218" max="9218" width="26.42578125" customWidth="1"/>
    <col min="9219" max="9219" width="17.28515625" customWidth="1"/>
    <col min="9220" max="9220" width="17.85546875" customWidth="1"/>
    <col min="9222" max="9222" width="6" customWidth="1"/>
    <col min="9223" max="9223" width="6.85546875" customWidth="1"/>
    <col min="9224" max="9224" width="6.42578125" customWidth="1"/>
    <col min="9226" max="9226" width="15.85546875" customWidth="1"/>
    <col min="9227" max="9227" width="57.7109375" customWidth="1"/>
    <col min="9473" max="9473" width="9.5703125" bestFit="1" customWidth="1"/>
    <col min="9474" max="9474" width="26.42578125" customWidth="1"/>
    <col min="9475" max="9475" width="17.28515625" customWidth="1"/>
    <col min="9476" max="9476" width="17.85546875" customWidth="1"/>
    <col min="9478" max="9478" width="6" customWidth="1"/>
    <col min="9479" max="9479" width="6.85546875" customWidth="1"/>
    <col min="9480" max="9480" width="6.42578125" customWidth="1"/>
    <col min="9482" max="9482" width="15.85546875" customWidth="1"/>
    <col min="9483" max="9483" width="57.7109375" customWidth="1"/>
    <col min="9729" max="9729" width="9.5703125" bestFit="1" customWidth="1"/>
    <col min="9730" max="9730" width="26.42578125" customWidth="1"/>
    <col min="9731" max="9731" width="17.28515625" customWidth="1"/>
    <col min="9732" max="9732" width="17.85546875" customWidth="1"/>
    <col min="9734" max="9734" width="6" customWidth="1"/>
    <col min="9735" max="9735" width="6.85546875" customWidth="1"/>
    <col min="9736" max="9736" width="6.42578125" customWidth="1"/>
    <col min="9738" max="9738" width="15.85546875" customWidth="1"/>
    <col min="9739" max="9739" width="57.7109375" customWidth="1"/>
    <col min="9985" max="9985" width="9.5703125" bestFit="1" customWidth="1"/>
    <col min="9986" max="9986" width="26.42578125" customWidth="1"/>
    <col min="9987" max="9987" width="17.28515625" customWidth="1"/>
    <col min="9988" max="9988" width="17.85546875" customWidth="1"/>
    <col min="9990" max="9990" width="6" customWidth="1"/>
    <col min="9991" max="9991" width="6.85546875" customWidth="1"/>
    <col min="9992" max="9992" width="6.42578125" customWidth="1"/>
    <col min="9994" max="9994" width="15.85546875" customWidth="1"/>
    <col min="9995" max="9995" width="57.7109375" customWidth="1"/>
    <col min="10241" max="10241" width="9.5703125" bestFit="1" customWidth="1"/>
    <col min="10242" max="10242" width="26.42578125" customWidth="1"/>
    <col min="10243" max="10243" width="17.28515625" customWidth="1"/>
    <col min="10244" max="10244" width="17.85546875" customWidth="1"/>
    <col min="10246" max="10246" width="6" customWidth="1"/>
    <col min="10247" max="10247" width="6.85546875" customWidth="1"/>
    <col min="10248" max="10248" width="6.42578125" customWidth="1"/>
    <col min="10250" max="10250" width="15.85546875" customWidth="1"/>
    <col min="10251" max="10251" width="57.7109375" customWidth="1"/>
    <col min="10497" max="10497" width="9.5703125" bestFit="1" customWidth="1"/>
    <col min="10498" max="10498" width="26.42578125" customWidth="1"/>
    <col min="10499" max="10499" width="17.28515625" customWidth="1"/>
    <col min="10500" max="10500" width="17.85546875" customWidth="1"/>
    <col min="10502" max="10502" width="6" customWidth="1"/>
    <col min="10503" max="10503" width="6.85546875" customWidth="1"/>
    <col min="10504" max="10504" width="6.42578125" customWidth="1"/>
    <col min="10506" max="10506" width="15.85546875" customWidth="1"/>
    <col min="10507" max="10507" width="57.7109375" customWidth="1"/>
    <col min="10753" max="10753" width="9.5703125" bestFit="1" customWidth="1"/>
    <col min="10754" max="10754" width="26.42578125" customWidth="1"/>
    <col min="10755" max="10755" width="17.28515625" customWidth="1"/>
    <col min="10756" max="10756" width="17.85546875" customWidth="1"/>
    <col min="10758" max="10758" width="6" customWidth="1"/>
    <col min="10759" max="10759" width="6.85546875" customWidth="1"/>
    <col min="10760" max="10760" width="6.42578125" customWidth="1"/>
    <col min="10762" max="10762" width="15.85546875" customWidth="1"/>
    <col min="10763" max="10763" width="57.7109375" customWidth="1"/>
    <col min="11009" max="11009" width="9.5703125" bestFit="1" customWidth="1"/>
    <col min="11010" max="11010" width="26.42578125" customWidth="1"/>
    <col min="11011" max="11011" width="17.28515625" customWidth="1"/>
    <col min="11012" max="11012" width="17.85546875" customWidth="1"/>
    <col min="11014" max="11014" width="6" customWidth="1"/>
    <col min="11015" max="11015" width="6.85546875" customWidth="1"/>
    <col min="11016" max="11016" width="6.42578125" customWidth="1"/>
    <col min="11018" max="11018" width="15.85546875" customWidth="1"/>
    <col min="11019" max="11019" width="57.7109375" customWidth="1"/>
    <col min="11265" max="11265" width="9.5703125" bestFit="1" customWidth="1"/>
    <col min="11266" max="11266" width="26.42578125" customWidth="1"/>
    <col min="11267" max="11267" width="17.28515625" customWidth="1"/>
    <col min="11268" max="11268" width="17.85546875" customWidth="1"/>
    <col min="11270" max="11270" width="6" customWidth="1"/>
    <col min="11271" max="11271" width="6.85546875" customWidth="1"/>
    <col min="11272" max="11272" width="6.42578125" customWidth="1"/>
    <col min="11274" max="11274" width="15.85546875" customWidth="1"/>
    <col min="11275" max="11275" width="57.7109375" customWidth="1"/>
    <col min="11521" max="11521" width="9.5703125" bestFit="1" customWidth="1"/>
    <col min="11522" max="11522" width="26.42578125" customWidth="1"/>
    <col min="11523" max="11523" width="17.28515625" customWidth="1"/>
    <col min="11524" max="11524" width="17.85546875" customWidth="1"/>
    <col min="11526" max="11526" width="6" customWidth="1"/>
    <col min="11527" max="11527" width="6.85546875" customWidth="1"/>
    <col min="11528" max="11528" width="6.42578125" customWidth="1"/>
    <col min="11530" max="11530" width="15.85546875" customWidth="1"/>
    <col min="11531" max="11531" width="57.7109375" customWidth="1"/>
    <col min="11777" max="11777" width="9.5703125" bestFit="1" customWidth="1"/>
    <col min="11778" max="11778" width="26.42578125" customWidth="1"/>
    <col min="11779" max="11779" width="17.28515625" customWidth="1"/>
    <col min="11780" max="11780" width="17.85546875" customWidth="1"/>
    <col min="11782" max="11782" width="6" customWidth="1"/>
    <col min="11783" max="11783" width="6.85546875" customWidth="1"/>
    <col min="11784" max="11784" width="6.42578125" customWidth="1"/>
    <col min="11786" max="11786" width="15.85546875" customWidth="1"/>
    <col min="11787" max="11787" width="57.7109375" customWidth="1"/>
    <col min="12033" max="12033" width="9.5703125" bestFit="1" customWidth="1"/>
    <col min="12034" max="12034" width="26.42578125" customWidth="1"/>
    <col min="12035" max="12035" width="17.28515625" customWidth="1"/>
    <col min="12036" max="12036" width="17.85546875" customWidth="1"/>
    <col min="12038" max="12038" width="6" customWidth="1"/>
    <col min="12039" max="12039" width="6.85546875" customWidth="1"/>
    <col min="12040" max="12040" width="6.42578125" customWidth="1"/>
    <col min="12042" max="12042" width="15.85546875" customWidth="1"/>
    <col min="12043" max="12043" width="57.7109375" customWidth="1"/>
    <col min="12289" max="12289" width="9.5703125" bestFit="1" customWidth="1"/>
    <col min="12290" max="12290" width="26.42578125" customWidth="1"/>
    <col min="12291" max="12291" width="17.28515625" customWidth="1"/>
    <col min="12292" max="12292" width="17.85546875" customWidth="1"/>
    <col min="12294" max="12294" width="6" customWidth="1"/>
    <col min="12295" max="12295" width="6.85546875" customWidth="1"/>
    <col min="12296" max="12296" width="6.42578125" customWidth="1"/>
    <col min="12298" max="12298" width="15.85546875" customWidth="1"/>
    <col min="12299" max="12299" width="57.7109375" customWidth="1"/>
    <col min="12545" max="12545" width="9.5703125" bestFit="1" customWidth="1"/>
    <col min="12546" max="12546" width="26.42578125" customWidth="1"/>
    <col min="12547" max="12547" width="17.28515625" customWidth="1"/>
    <col min="12548" max="12548" width="17.85546875" customWidth="1"/>
    <col min="12550" max="12550" width="6" customWidth="1"/>
    <col min="12551" max="12551" width="6.85546875" customWidth="1"/>
    <col min="12552" max="12552" width="6.42578125" customWidth="1"/>
    <col min="12554" max="12554" width="15.85546875" customWidth="1"/>
    <col min="12555" max="12555" width="57.7109375" customWidth="1"/>
    <col min="12801" max="12801" width="9.5703125" bestFit="1" customWidth="1"/>
    <col min="12802" max="12802" width="26.42578125" customWidth="1"/>
    <col min="12803" max="12803" width="17.28515625" customWidth="1"/>
    <col min="12804" max="12804" width="17.85546875" customWidth="1"/>
    <col min="12806" max="12806" width="6" customWidth="1"/>
    <col min="12807" max="12807" width="6.85546875" customWidth="1"/>
    <col min="12808" max="12808" width="6.42578125" customWidth="1"/>
    <col min="12810" max="12810" width="15.85546875" customWidth="1"/>
    <col min="12811" max="12811" width="57.7109375" customWidth="1"/>
    <col min="13057" max="13057" width="9.5703125" bestFit="1" customWidth="1"/>
    <col min="13058" max="13058" width="26.42578125" customWidth="1"/>
    <col min="13059" max="13059" width="17.28515625" customWidth="1"/>
    <col min="13060" max="13060" width="17.85546875" customWidth="1"/>
    <col min="13062" max="13062" width="6" customWidth="1"/>
    <col min="13063" max="13063" width="6.85546875" customWidth="1"/>
    <col min="13064" max="13064" width="6.42578125" customWidth="1"/>
    <col min="13066" max="13066" width="15.85546875" customWidth="1"/>
    <col min="13067" max="13067" width="57.7109375" customWidth="1"/>
    <col min="13313" max="13313" width="9.5703125" bestFit="1" customWidth="1"/>
    <col min="13314" max="13314" width="26.42578125" customWidth="1"/>
    <col min="13315" max="13315" width="17.28515625" customWidth="1"/>
    <col min="13316" max="13316" width="17.85546875" customWidth="1"/>
    <col min="13318" max="13318" width="6" customWidth="1"/>
    <col min="13319" max="13319" width="6.85546875" customWidth="1"/>
    <col min="13320" max="13320" width="6.42578125" customWidth="1"/>
    <col min="13322" max="13322" width="15.85546875" customWidth="1"/>
    <col min="13323" max="13323" width="57.7109375" customWidth="1"/>
    <col min="13569" max="13569" width="9.5703125" bestFit="1" customWidth="1"/>
    <col min="13570" max="13570" width="26.42578125" customWidth="1"/>
    <col min="13571" max="13571" width="17.28515625" customWidth="1"/>
    <col min="13572" max="13572" width="17.85546875" customWidth="1"/>
    <col min="13574" max="13574" width="6" customWidth="1"/>
    <col min="13575" max="13575" width="6.85546875" customWidth="1"/>
    <col min="13576" max="13576" width="6.42578125" customWidth="1"/>
    <col min="13578" max="13578" width="15.85546875" customWidth="1"/>
    <col min="13579" max="13579" width="57.7109375" customWidth="1"/>
    <col min="13825" max="13825" width="9.5703125" bestFit="1" customWidth="1"/>
    <col min="13826" max="13826" width="26.42578125" customWidth="1"/>
    <col min="13827" max="13827" width="17.28515625" customWidth="1"/>
    <col min="13828" max="13828" width="17.85546875" customWidth="1"/>
    <col min="13830" max="13830" width="6" customWidth="1"/>
    <col min="13831" max="13831" width="6.85546875" customWidth="1"/>
    <col min="13832" max="13832" width="6.42578125" customWidth="1"/>
    <col min="13834" max="13834" width="15.85546875" customWidth="1"/>
    <col min="13835" max="13835" width="57.7109375" customWidth="1"/>
    <col min="14081" max="14081" width="9.5703125" bestFit="1" customWidth="1"/>
    <col min="14082" max="14082" width="26.42578125" customWidth="1"/>
    <col min="14083" max="14083" width="17.28515625" customWidth="1"/>
    <col min="14084" max="14084" width="17.85546875" customWidth="1"/>
    <col min="14086" max="14086" width="6" customWidth="1"/>
    <col min="14087" max="14087" width="6.85546875" customWidth="1"/>
    <col min="14088" max="14088" width="6.42578125" customWidth="1"/>
    <col min="14090" max="14090" width="15.85546875" customWidth="1"/>
    <col min="14091" max="14091" width="57.7109375" customWidth="1"/>
    <col min="14337" max="14337" width="9.5703125" bestFit="1" customWidth="1"/>
    <col min="14338" max="14338" width="26.42578125" customWidth="1"/>
    <col min="14339" max="14339" width="17.28515625" customWidth="1"/>
    <col min="14340" max="14340" width="17.85546875" customWidth="1"/>
    <col min="14342" max="14342" width="6" customWidth="1"/>
    <col min="14343" max="14343" width="6.85546875" customWidth="1"/>
    <col min="14344" max="14344" width="6.42578125" customWidth="1"/>
    <col min="14346" max="14346" width="15.85546875" customWidth="1"/>
    <col min="14347" max="14347" width="57.7109375" customWidth="1"/>
    <col min="14593" max="14593" width="9.5703125" bestFit="1" customWidth="1"/>
    <col min="14594" max="14594" width="26.42578125" customWidth="1"/>
    <col min="14595" max="14595" width="17.28515625" customWidth="1"/>
    <col min="14596" max="14596" width="17.85546875" customWidth="1"/>
    <col min="14598" max="14598" width="6" customWidth="1"/>
    <col min="14599" max="14599" width="6.85546875" customWidth="1"/>
    <col min="14600" max="14600" width="6.42578125" customWidth="1"/>
    <col min="14602" max="14602" width="15.85546875" customWidth="1"/>
    <col min="14603" max="14603" width="57.7109375" customWidth="1"/>
    <col min="14849" max="14849" width="9.5703125" bestFit="1" customWidth="1"/>
    <col min="14850" max="14850" width="26.42578125" customWidth="1"/>
    <col min="14851" max="14851" width="17.28515625" customWidth="1"/>
    <col min="14852" max="14852" width="17.85546875" customWidth="1"/>
    <col min="14854" max="14854" width="6" customWidth="1"/>
    <col min="14855" max="14855" width="6.85546875" customWidth="1"/>
    <col min="14856" max="14856" width="6.42578125" customWidth="1"/>
    <col min="14858" max="14858" width="15.85546875" customWidth="1"/>
    <col min="14859" max="14859" width="57.7109375" customWidth="1"/>
    <col min="15105" max="15105" width="9.5703125" bestFit="1" customWidth="1"/>
    <col min="15106" max="15106" width="26.42578125" customWidth="1"/>
    <col min="15107" max="15107" width="17.28515625" customWidth="1"/>
    <col min="15108" max="15108" width="17.85546875" customWidth="1"/>
    <col min="15110" max="15110" width="6" customWidth="1"/>
    <col min="15111" max="15111" width="6.85546875" customWidth="1"/>
    <col min="15112" max="15112" width="6.42578125" customWidth="1"/>
    <col min="15114" max="15114" width="15.85546875" customWidth="1"/>
    <col min="15115" max="15115" width="57.7109375" customWidth="1"/>
    <col min="15361" max="15361" width="9.5703125" bestFit="1" customWidth="1"/>
    <col min="15362" max="15362" width="26.42578125" customWidth="1"/>
    <col min="15363" max="15363" width="17.28515625" customWidth="1"/>
    <col min="15364" max="15364" width="17.85546875" customWidth="1"/>
    <col min="15366" max="15366" width="6" customWidth="1"/>
    <col min="15367" max="15367" width="6.85546875" customWidth="1"/>
    <col min="15368" max="15368" width="6.42578125" customWidth="1"/>
    <col min="15370" max="15370" width="15.85546875" customWidth="1"/>
    <col min="15371" max="15371" width="57.7109375" customWidth="1"/>
    <col min="15617" max="15617" width="9.5703125" bestFit="1" customWidth="1"/>
    <col min="15618" max="15618" width="26.42578125" customWidth="1"/>
    <col min="15619" max="15619" width="17.28515625" customWidth="1"/>
    <col min="15620" max="15620" width="17.85546875" customWidth="1"/>
    <col min="15622" max="15622" width="6" customWidth="1"/>
    <col min="15623" max="15623" width="6.85546875" customWidth="1"/>
    <col min="15624" max="15624" width="6.42578125" customWidth="1"/>
    <col min="15626" max="15626" width="15.85546875" customWidth="1"/>
    <col min="15627" max="15627" width="57.7109375" customWidth="1"/>
    <col min="15873" max="15873" width="9.5703125" bestFit="1" customWidth="1"/>
    <col min="15874" max="15874" width="26.42578125" customWidth="1"/>
    <col min="15875" max="15875" width="17.28515625" customWidth="1"/>
    <col min="15876" max="15876" width="17.85546875" customWidth="1"/>
    <col min="15878" max="15878" width="6" customWidth="1"/>
    <col min="15879" max="15879" width="6.85546875" customWidth="1"/>
    <col min="15880" max="15880" width="6.42578125" customWidth="1"/>
    <col min="15882" max="15882" width="15.85546875" customWidth="1"/>
    <col min="15883" max="15883" width="57.7109375" customWidth="1"/>
    <col min="16129" max="16129" width="9.5703125" bestFit="1" customWidth="1"/>
    <col min="16130" max="16130" width="26.42578125" customWidth="1"/>
    <col min="16131" max="16131" width="17.28515625" customWidth="1"/>
    <col min="16132" max="16132" width="17.85546875" customWidth="1"/>
    <col min="16134" max="16134" width="6" customWidth="1"/>
    <col min="16135" max="16135" width="6.85546875" customWidth="1"/>
    <col min="16136" max="16136" width="6.42578125" customWidth="1"/>
    <col min="16138" max="16138" width="15.85546875" customWidth="1"/>
    <col min="16139" max="16139" width="57.7109375" customWidth="1"/>
  </cols>
  <sheetData>
    <row r="1" spans="1:13" x14ac:dyDescent="0.25">
      <c r="A1" t="s">
        <v>0</v>
      </c>
      <c r="B1" s="2" t="s">
        <v>1</v>
      </c>
      <c r="C1" t="s">
        <v>2</v>
      </c>
      <c r="D1" t="s">
        <v>3</v>
      </c>
      <c r="E1" t="s">
        <v>4</v>
      </c>
      <c r="F1" t="s">
        <v>5</v>
      </c>
      <c r="J1" t="s">
        <v>7</v>
      </c>
      <c r="K1" s="3" t="s">
        <v>8</v>
      </c>
      <c r="L1" t="s">
        <v>9</v>
      </c>
      <c r="M1" t="s">
        <v>10</v>
      </c>
    </row>
    <row r="3" spans="1:13" x14ac:dyDescent="0.25">
      <c r="A3" t="s">
        <v>392</v>
      </c>
      <c r="G3" t="s">
        <v>34</v>
      </c>
      <c r="H3" t="s">
        <v>393</v>
      </c>
      <c r="I3">
        <v>16.71</v>
      </c>
      <c r="J3" t="s">
        <v>394</v>
      </c>
    </row>
    <row r="4" spans="1:13" s="74" customFormat="1" ht="48.6" customHeight="1" x14ac:dyDescent="0.25">
      <c r="A4" s="73">
        <v>20230717</v>
      </c>
      <c r="B4" s="6" t="s">
        <v>134</v>
      </c>
      <c r="C4" s="6" t="s">
        <v>12</v>
      </c>
      <c r="D4" s="6" t="s">
        <v>135</v>
      </c>
      <c r="E4" s="6" t="s">
        <v>24</v>
      </c>
      <c r="F4" s="6" t="s">
        <v>34</v>
      </c>
      <c r="G4" s="6">
        <v>15</v>
      </c>
      <c r="H4" s="6"/>
      <c r="I4" s="6">
        <f>G4-H4</f>
        <v>15</v>
      </c>
      <c r="J4" s="6" t="s">
        <v>25</v>
      </c>
      <c r="K4" s="18" t="s">
        <v>136</v>
      </c>
      <c r="L4" s="73">
        <v>776.41</v>
      </c>
    </row>
    <row r="5" spans="1:13" s="74" customFormat="1" ht="44.45" customHeight="1" x14ac:dyDescent="0.25">
      <c r="A5" s="73">
        <v>20230717</v>
      </c>
      <c r="B5" s="6" t="s">
        <v>134</v>
      </c>
      <c r="C5" s="6" t="s">
        <v>12</v>
      </c>
      <c r="D5" s="6" t="s">
        <v>135</v>
      </c>
      <c r="E5" s="6" t="s">
        <v>24</v>
      </c>
      <c r="F5" s="6" t="s">
        <v>34</v>
      </c>
      <c r="G5" s="6">
        <v>15</v>
      </c>
      <c r="H5" s="6"/>
      <c r="I5" s="6">
        <f>I4+G5-H5</f>
        <v>30</v>
      </c>
      <c r="J5" s="6" t="s">
        <v>25</v>
      </c>
      <c r="K5" s="18" t="s">
        <v>137</v>
      </c>
      <c r="L5" s="73">
        <v>761.41</v>
      </c>
    </row>
    <row r="6" spans="1:13" s="74" customFormat="1" ht="47.45" customHeight="1" x14ac:dyDescent="0.25">
      <c r="A6" s="73">
        <v>20230720</v>
      </c>
      <c r="B6" s="6" t="s">
        <v>128</v>
      </c>
      <c r="C6" s="6" t="s">
        <v>12</v>
      </c>
      <c r="D6" s="6" t="s">
        <v>129</v>
      </c>
      <c r="E6" s="6" t="s">
        <v>24</v>
      </c>
      <c r="F6" s="6" t="s">
        <v>34</v>
      </c>
      <c r="G6" s="6">
        <v>30</v>
      </c>
      <c r="H6" s="6"/>
      <c r="I6" s="6">
        <f t="shared" ref="I6:I29" si="0">I5+G6-H6</f>
        <v>60</v>
      </c>
      <c r="J6" s="6" t="s">
        <v>25</v>
      </c>
      <c r="K6" s="18" t="s">
        <v>130</v>
      </c>
      <c r="L6" s="73">
        <v>856.41</v>
      </c>
    </row>
    <row r="7" spans="1:13" ht="45.6" customHeight="1" x14ac:dyDescent="0.25">
      <c r="A7" s="4">
        <v>20230727</v>
      </c>
      <c r="B7" s="6" t="s">
        <v>123</v>
      </c>
      <c r="C7" s="4" t="s">
        <v>12</v>
      </c>
      <c r="D7" s="4" t="s">
        <v>124</v>
      </c>
      <c r="E7" s="4" t="s">
        <v>33</v>
      </c>
      <c r="F7" s="4" t="s">
        <v>34</v>
      </c>
      <c r="G7" s="4">
        <v>30</v>
      </c>
      <c r="H7" s="4"/>
      <c r="I7" s="6">
        <f t="shared" si="0"/>
        <v>90</v>
      </c>
      <c r="J7" s="4" t="s">
        <v>35</v>
      </c>
      <c r="K7" s="5" t="s">
        <v>125</v>
      </c>
      <c r="L7" s="4">
        <v>935.6</v>
      </c>
    </row>
    <row r="8" spans="1:13" ht="56.45" customHeight="1" x14ac:dyDescent="0.25">
      <c r="A8" s="4">
        <v>20230826</v>
      </c>
      <c r="B8" s="6" t="s">
        <v>119</v>
      </c>
      <c r="C8" s="4" t="s">
        <v>12</v>
      </c>
      <c r="D8" s="4" t="s">
        <v>120</v>
      </c>
      <c r="E8" s="4" t="s">
        <v>33</v>
      </c>
      <c r="F8" s="4" t="s">
        <v>34</v>
      </c>
      <c r="G8" s="4">
        <v>15</v>
      </c>
      <c r="H8" s="4"/>
      <c r="I8" s="6">
        <f t="shared" si="0"/>
        <v>105</v>
      </c>
      <c r="J8" s="4" t="s">
        <v>35</v>
      </c>
      <c r="K8" s="5" t="s">
        <v>121</v>
      </c>
      <c r="L8" s="4">
        <v>926.49</v>
      </c>
    </row>
    <row r="9" spans="1:13" ht="60.6" customHeight="1" x14ac:dyDescent="0.25">
      <c r="A9" s="4">
        <v>20230907</v>
      </c>
      <c r="B9" s="6" t="s">
        <v>115</v>
      </c>
      <c r="C9" s="4" t="s">
        <v>12</v>
      </c>
      <c r="D9" s="4" t="s">
        <v>116</v>
      </c>
      <c r="E9" s="4" t="s">
        <v>33</v>
      </c>
      <c r="F9" s="4" t="s">
        <v>34</v>
      </c>
      <c r="G9" s="4">
        <v>30</v>
      </c>
      <c r="H9" s="4"/>
      <c r="I9" s="6">
        <f t="shared" si="0"/>
        <v>135</v>
      </c>
      <c r="J9" s="4" t="s">
        <v>35</v>
      </c>
      <c r="K9" s="5" t="s">
        <v>117</v>
      </c>
      <c r="L9" s="4">
        <v>774.99</v>
      </c>
    </row>
    <row r="10" spans="1:13" ht="40.5" customHeight="1" x14ac:dyDescent="0.25">
      <c r="A10" s="4">
        <v>20230919</v>
      </c>
      <c r="B10" s="6" t="s">
        <v>106</v>
      </c>
      <c r="C10" s="4" t="s">
        <v>12</v>
      </c>
      <c r="D10" s="4" t="s">
        <v>107</v>
      </c>
      <c r="E10" s="4" t="s">
        <v>33</v>
      </c>
      <c r="F10" s="4" t="s">
        <v>34</v>
      </c>
      <c r="G10" s="4">
        <v>30</v>
      </c>
      <c r="H10" s="4"/>
      <c r="I10" s="6">
        <f t="shared" si="0"/>
        <v>165</v>
      </c>
      <c r="J10" s="4" t="s">
        <v>35</v>
      </c>
      <c r="K10" s="5" t="s">
        <v>108</v>
      </c>
      <c r="L10" s="4">
        <v>614.77</v>
      </c>
    </row>
    <row r="11" spans="1:13" ht="42.6" customHeight="1" x14ac:dyDescent="0.25">
      <c r="A11" s="4">
        <v>20230919</v>
      </c>
      <c r="B11" s="6" t="s">
        <v>109</v>
      </c>
      <c r="C11" s="4" t="s">
        <v>12</v>
      </c>
      <c r="D11" s="4" t="s">
        <v>110</v>
      </c>
      <c r="E11" s="4" t="s">
        <v>24</v>
      </c>
      <c r="F11" s="4" t="s">
        <v>34</v>
      </c>
      <c r="G11" s="4">
        <v>30</v>
      </c>
      <c r="H11" s="4"/>
      <c r="I11" s="6">
        <f t="shared" si="0"/>
        <v>195</v>
      </c>
      <c r="J11" s="4" t="s">
        <v>25</v>
      </c>
      <c r="K11" s="5" t="s">
        <v>111</v>
      </c>
      <c r="L11" s="4">
        <v>584.77</v>
      </c>
    </row>
    <row r="12" spans="1:13" ht="66.599999999999994" customHeight="1" x14ac:dyDescent="0.25">
      <c r="A12" s="4">
        <v>20230924</v>
      </c>
      <c r="B12" s="6" t="s">
        <v>97</v>
      </c>
      <c r="C12" s="4" t="s">
        <v>12</v>
      </c>
      <c r="D12" s="4" t="s">
        <v>98</v>
      </c>
      <c r="E12" s="4" t="s">
        <v>33</v>
      </c>
      <c r="F12" s="4" t="s">
        <v>34</v>
      </c>
      <c r="G12" s="4">
        <v>37.5</v>
      </c>
      <c r="H12" s="4"/>
      <c r="I12" s="6">
        <f t="shared" si="0"/>
        <v>232.5</v>
      </c>
      <c r="J12" s="4" t="s">
        <v>35</v>
      </c>
      <c r="K12" s="5" t="s">
        <v>99</v>
      </c>
      <c r="L12" s="4">
        <v>704.77</v>
      </c>
    </row>
    <row r="13" spans="1:13" ht="56.1" customHeight="1" x14ac:dyDescent="0.25">
      <c r="A13" s="4">
        <v>20230924</v>
      </c>
      <c r="B13" s="6" t="s">
        <v>100</v>
      </c>
      <c r="C13" s="4" t="s">
        <v>12</v>
      </c>
      <c r="D13" s="4" t="s">
        <v>101</v>
      </c>
      <c r="E13" s="4" t="s">
        <v>33</v>
      </c>
      <c r="F13" s="4" t="s">
        <v>34</v>
      </c>
      <c r="G13" s="4">
        <v>22.5</v>
      </c>
      <c r="H13" s="4"/>
      <c r="I13" s="6">
        <f t="shared" si="0"/>
        <v>255</v>
      </c>
      <c r="J13" s="4" t="s">
        <v>35</v>
      </c>
      <c r="K13" s="5" t="s">
        <v>102</v>
      </c>
      <c r="L13" s="4">
        <v>667.27</v>
      </c>
    </row>
    <row r="14" spans="1:13" ht="45" customHeight="1" x14ac:dyDescent="0.25">
      <c r="A14" s="4">
        <v>20230924</v>
      </c>
      <c r="B14" s="6" t="s">
        <v>103</v>
      </c>
      <c r="C14" s="4" t="s">
        <v>12</v>
      </c>
      <c r="D14" s="4" t="s">
        <v>104</v>
      </c>
      <c r="E14" s="4" t="s">
        <v>24</v>
      </c>
      <c r="F14" s="4" t="s">
        <v>34</v>
      </c>
      <c r="G14" s="4">
        <v>30</v>
      </c>
      <c r="H14" s="4"/>
      <c r="I14" s="6">
        <f t="shared" si="0"/>
        <v>285</v>
      </c>
      <c r="J14" s="4" t="s">
        <v>25</v>
      </c>
      <c r="K14" s="5" t="s">
        <v>105</v>
      </c>
      <c r="L14" s="4">
        <v>644.77</v>
      </c>
    </row>
    <row r="15" spans="1:13" ht="47.1" customHeight="1" x14ac:dyDescent="0.25">
      <c r="A15" s="4">
        <v>20230926</v>
      </c>
      <c r="B15" s="6" t="s">
        <v>93</v>
      </c>
      <c r="C15" s="4" t="s">
        <v>12</v>
      </c>
      <c r="D15" s="4" t="s">
        <v>94</v>
      </c>
      <c r="E15" s="4" t="s">
        <v>33</v>
      </c>
      <c r="F15" s="4" t="s">
        <v>34</v>
      </c>
      <c r="G15" s="4">
        <v>30</v>
      </c>
      <c r="H15" s="4"/>
      <c r="I15" s="6">
        <f t="shared" si="0"/>
        <v>315</v>
      </c>
      <c r="J15" s="4" t="s">
        <v>35</v>
      </c>
      <c r="K15" s="5" t="s">
        <v>95</v>
      </c>
      <c r="L15" s="4">
        <v>712.49</v>
      </c>
    </row>
    <row r="16" spans="1:13" ht="32.1" customHeight="1" x14ac:dyDescent="0.25">
      <c r="A16" s="4">
        <v>20230929</v>
      </c>
      <c r="B16" s="6" t="s">
        <v>81</v>
      </c>
      <c r="C16" s="4" t="s">
        <v>12</v>
      </c>
      <c r="D16" s="4" t="s">
        <v>82</v>
      </c>
      <c r="E16" s="4" t="s">
        <v>24</v>
      </c>
      <c r="F16" s="4" t="s">
        <v>34</v>
      </c>
      <c r="G16" s="4">
        <v>22.5</v>
      </c>
      <c r="H16" s="4"/>
      <c r="I16" s="6">
        <f t="shared" si="0"/>
        <v>337.5</v>
      </c>
      <c r="J16" s="4" t="s">
        <v>25</v>
      </c>
      <c r="K16" s="5" t="s">
        <v>83</v>
      </c>
      <c r="L16" s="4">
        <v>802.49</v>
      </c>
    </row>
    <row r="17" spans="1:12" ht="45.6" customHeight="1" x14ac:dyDescent="0.25">
      <c r="A17" s="4">
        <v>20230929</v>
      </c>
      <c r="B17" s="6" t="s">
        <v>84</v>
      </c>
      <c r="C17" s="4" t="s">
        <v>12</v>
      </c>
      <c r="D17" s="4" t="s">
        <v>85</v>
      </c>
      <c r="E17" s="4" t="s">
        <v>24</v>
      </c>
      <c r="F17" s="4" t="s">
        <v>34</v>
      </c>
      <c r="G17" s="4">
        <v>22.5</v>
      </c>
      <c r="H17" s="4"/>
      <c r="I17" s="6">
        <f t="shared" si="0"/>
        <v>360</v>
      </c>
      <c r="J17" s="4" t="s">
        <v>25</v>
      </c>
      <c r="K17" s="5" t="s">
        <v>86</v>
      </c>
      <c r="L17" s="4">
        <v>779.99</v>
      </c>
    </row>
    <row r="18" spans="1:12" ht="72" customHeight="1" x14ac:dyDescent="0.25">
      <c r="A18" s="4">
        <v>20230929</v>
      </c>
      <c r="B18" s="6" t="s">
        <v>87</v>
      </c>
      <c r="C18" s="4" t="s">
        <v>12</v>
      </c>
      <c r="D18" s="4" t="s">
        <v>88</v>
      </c>
      <c r="E18" s="4" t="s">
        <v>33</v>
      </c>
      <c r="F18" s="4" t="s">
        <v>34</v>
      </c>
      <c r="G18" s="4">
        <v>30</v>
      </c>
      <c r="H18" s="4"/>
      <c r="I18" s="6">
        <f t="shared" si="0"/>
        <v>390</v>
      </c>
      <c r="J18" s="4" t="s">
        <v>35</v>
      </c>
      <c r="K18" s="5" t="s">
        <v>89</v>
      </c>
      <c r="L18" s="4">
        <v>757.49</v>
      </c>
    </row>
    <row r="19" spans="1:12" ht="60" x14ac:dyDescent="0.25">
      <c r="A19" s="4">
        <v>20231002</v>
      </c>
      <c r="B19" s="6" t="s">
        <v>75</v>
      </c>
      <c r="C19" s="4" t="s">
        <v>12</v>
      </c>
      <c r="D19" s="4" t="s">
        <v>76</v>
      </c>
      <c r="E19" s="4" t="s">
        <v>24</v>
      </c>
      <c r="F19" s="4" t="s">
        <v>34</v>
      </c>
      <c r="G19" s="4">
        <v>15</v>
      </c>
      <c r="H19" s="4"/>
      <c r="I19" s="6">
        <f t="shared" si="0"/>
        <v>405</v>
      </c>
      <c r="J19" s="4" t="s">
        <v>25</v>
      </c>
      <c r="K19" s="5" t="s">
        <v>77</v>
      </c>
      <c r="L19" s="4">
        <v>487.84</v>
      </c>
    </row>
    <row r="20" spans="1:12" ht="57" customHeight="1" x14ac:dyDescent="0.25">
      <c r="A20" s="4">
        <v>20230928</v>
      </c>
      <c r="B20" s="6" t="s">
        <v>90</v>
      </c>
      <c r="C20" s="4" t="s">
        <v>12</v>
      </c>
      <c r="D20" s="4" t="s">
        <v>91</v>
      </c>
      <c r="E20" s="4" t="s">
        <v>24</v>
      </c>
      <c r="F20" s="4" t="s">
        <v>34</v>
      </c>
      <c r="G20" s="4">
        <v>15</v>
      </c>
      <c r="H20" s="4"/>
      <c r="I20" s="6">
        <f t="shared" si="0"/>
        <v>420</v>
      </c>
      <c r="J20" s="4" t="s">
        <v>25</v>
      </c>
      <c r="K20" s="5" t="s">
        <v>92</v>
      </c>
      <c r="L20" s="4">
        <v>727.49</v>
      </c>
    </row>
    <row r="21" spans="1:12" ht="57.6" customHeight="1" x14ac:dyDescent="0.25">
      <c r="A21" s="4">
        <v>20231004</v>
      </c>
      <c r="B21" s="6" t="s">
        <v>72</v>
      </c>
      <c r="C21" s="4" t="s">
        <v>12</v>
      </c>
      <c r="D21" s="4" t="s">
        <v>73</v>
      </c>
      <c r="E21" s="4" t="s">
        <v>24</v>
      </c>
      <c r="F21" s="4" t="s">
        <v>34</v>
      </c>
      <c r="G21" s="4">
        <v>45</v>
      </c>
      <c r="H21" s="4"/>
      <c r="I21" s="6">
        <f t="shared" si="0"/>
        <v>465</v>
      </c>
      <c r="J21" s="4" t="s">
        <v>25</v>
      </c>
      <c r="K21" s="5" t="s">
        <v>74</v>
      </c>
      <c r="L21" s="4">
        <v>532.84</v>
      </c>
    </row>
    <row r="22" spans="1:12" ht="60" customHeight="1" x14ac:dyDescent="0.25">
      <c r="A22" s="4">
        <v>20231006</v>
      </c>
      <c r="B22" s="6" t="s">
        <v>69</v>
      </c>
      <c r="C22" s="4" t="s">
        <v>12</v>
      </c>
      <c r="D22" s="4" t="s">
        <v>70</v>
      </c>
      <c r="E22" s="4" t="s">
        <v>24</v>
      </c>
      <c r="F22" s="4" t="s">
        <v>34</v>
      </c>
      <c r="G22" s="4">
        <v>15</v>
      </c>
      <c r="H22" s="4"/>
      <c r="I22" s="6">
        <f t="shared" si="0"/>
        <v>480</v>
      </c>
      <c r="J22" s="4" t="s">
        <v>25</v>
      </c>
      <c r="K22" s="5" t="s">
        <v>71</v>
      </c>
      <c r="L22" s="4">
        <v>547.84</v>
      </c>
    </row>
    <row r="23" spans="1:12" ht="41.1" customHeight="1" x14ac:dyDescent="0.25">
      <c r="A23" s="4">
        <v>20231011</v>
      </c>
      <c r="B23" s="6" t="s">
        <v>63</v>
      </c>
      <c r="C23" s="4" t="s">
        <v>12</v>
      </c>
      <c r="D23" s="4" t="s">
        <v>64</v>
      </c>
      <c r="E23" s="4" t="s">
        <v>24</v>
      </c>
      <c r="F23" s="4" t="s">
        <v>34</v>
      </c>
      <c r="G23" s="4">
        <v>30</v>
      </c>
      <c r="H23" s="4"/>
      <c r="I23" s="6">
        <f t="shared" si="0"/>
        <v>510</v>
      </c>
      <c r="J23" s="4" t="s">
        <v>25</v>
      </c>
      <c r="K23" s="5" t="s">
        <v>65</v>
      </c>
      <c r="L23" s="4">
        <v>943.84</v>
      </c>
    </row>
    <row r="24" spans="1:12" ht="38.1" customHeight="1" x14ac:dyDescent="0.25">
      <c r="A24" s="4">
        <v>20231012</v>
      </c>
      <c r="B24" s="6" t="s">
        <v>60</v>
      </c>
      <c r="C24" s="4" t="s">
        <v>12</v>
      </c>
      <c r="D24" s="4" t="s">
        <v>61</v>
      </c>
      <c r="E24" s="4" t="s">
        <v>33</v>
      </c>
      <c r="F24" s="4" t="s">
        <v>34</v>
      </c>
      <c r="G24" s="4">
        <v>15</v>
      </c>
      <c r="H24" s="4"/>
      <c r="I24" s="6">
        <f t="shared" si="0"/>
        <v>525</v>
      </c>
      <c r="J24" s="4" t="s">
        <v>35</v>
      </c>
      <c r="K24" s="5" t="s">
        <v>62</v>
      </c>
      <c r="L24" s="4">
        <v>958.84</v>
      </c>
    </row>
    <row r="25" spans="1:12" ht="71.45" customHeight="1" x14ac:dyDescent="0.25">
      <c r="A25" s="4">
        <v>20231013</v>
      </c>
      <c r="B25" s="6" t="s">
        <v>57</v>
      </c>
      <c r="C25" s="4" t="s">
        <v>12</v>
      </c>
      <c r="D25" s="4" t="s">
        <v>58</v>
      </c>
      <c r="E25" s="4" t="s">
        <v>33</v>
      </c>
      <c r="F25" s="4" t="s">
        <v>34</v>
      </c>
      <c r="G25" s="4">
        <v>30</v>
      </c>
      <c r="H25" s="4"/>
      <c r="I25" s="6">
        <f t="shared" si="0"/>
        <v>555</v>
      </c>
      <c r="J25" s="4" t="s">
        <v>35</v>
      </c>
      <c r="K25" s="5" t="s">
        <v>59</v>
      </c>
      <c r="L25" s="4">
        <v>988.84</v>
      </c>
    </row>
    <row r="26" spans="1:12" ht="72.95" customHeight="1" x14ac:dyDescent="0.25">
      <c r="A26" s="4">
        <v>20231015</v>
      </c>
      <c r="B26" s="6" t="s">
        <v>48</v>
      </c>
      <c r="C26" s="4" t="s">
        <v>12</v>
      </c>
      <c r="D26" s="4" t="s">
        <v>49</v>
      </c>
      <c r="E26" s="4" t="s">
        <v>33</v>
      </c>
      <c r="F26" s="4" t="s">
        <v>34</v>
      </c>
      <c r="G26" s="4">
        <v>45</v>
      </c>
      <c r="H26" s="4"/>
      <c r="I26" s="6">
        <f t="shared" si="0"/>
        <v>600</v>
      </c>
      <c r="J26" s="4" t="s">
        <v>35</v>
      </c>
      <c r="K26" s="5" t="s">
        <v>50</v>
      </c>
      <c r="L26" s="4">
        <v>1101.3399999999999</v>
      </c>
    </row>
    <row r="27" spans="1:12" ht="29.1" customHeight="1" x14ac:dyDescent="0.25">
      <c r="A27" s="4">
        <v>20231015</v>
      </c>
      <c r="B27" s="6" t="s">
        <v>51</v>
      </c>
      <c r="C27" s="4" t="s">
        <v>12</v>
      </c>
      <c r="D27" s="4" t="s">
        <v>52</v>
      </c>
      <c r="E27" s="4" t="s">
        <v>33</v>
      </c>
      <c r="F27" s="4" t="s">
        <v>34</v>
      </c>
      <c r="G27" s="4">
        <v>22.5</v>
      </c>
      <c r="H27" s="4"/>
      <c r="I27" s="6">
        <f t="shared" si="0"/>
        <v>622.5</v>
      </c>
      <c r="J27" s="4" t="s">
        <v>35</v>
      </c>
      <c r="K27" s="5" t="s">
        <v>53</v>
      </c>
      <c r="L27" s="4">
        <v>1056.3399999999999</v>
      </c>
    </row>
    <row r="28" spans="1:12" ht="32.450000000000003" customHeight="1" x14ac:dyDescent="0.25">
      <c r="A28" s="4">
        <v>20231015</v>
      </c>
      <c r="B28" s="6" t="s">
        <v>54</v>
      </c>
      <c r="C28" s="4" t="s">
        <v>12</v>
      </c>
      <c r="D28" s="4" t="s">
        <v>55</v>
      </c>
      <c r="E28" s="4" t="s">
        <v>24</v>
      </c>
      <c r="F28" s="4" t="s">
        <v>34</v>
      </c>
      <c r="G28" s="4">
        <v>45</v>
      </c>
      <c r="H28" s="4"/>
      <c r="I28" s="6">
        <f t="shared" si="0"/>
        <v>667.5</v>
      </c>
      <c r="J28" s="4" t="s">
        <v>25</v>
      </c>
      <c r="K28" s="5" t="s">
        <v>56</v>
      </c>
      <c r="L28" s="4">
        <v>1033.8399999999999</v>
      </c>
    </row>
    <row r="29" spans="1:12" ht="45.6" customHeight="1" x14ac:dyDescent="0.25">
      <c r="A29" s="4">
        <v>20231030</v>
      </c>
      <c r="B29" s="6" t="s">
        <v>37</v>
      </c>
      <c r="C29" s="4" t="s">
        <v>12</v>
      </c>
      <c r="D29" s="4" t="s">
        <v>38</v>
      </c>
      <c r="E29" s="4" t="s">
        <v>24</v>
      </c>
      <c r="F29" s="4" t="s">
        <v>15</v>
      </c>
      <c r="G29" s="4"/>
      <c r="H29" s="4">
        <v>350</v>
      </c>
      <c r="I29" s="6">
        <f t="shared" si="0"/>
        <v>317.5</v>
      </c>
      <c r="J29" s="4" t="s">
        <v>25</v>
      </c>
      <c r="K29" s="5" t="s">
        <v>39</v>
      </c>
      <c r="L29">
        <v>634.08000000000004</v>
      </c>
    </row>
    <row r="30" spans="1:12" ht="42.95" customHeight="1" x14ac:dyDescent="0.25">
      <c r="A30" s="4">
        <v>20231107</v>
      </c>
      <c r="B30" s="6" t="s">
        <v>28</v>
      </c>
      <c r="C30" s="4" t="s">
        <v>12</v>
      </c>
      <c r="D30" s="4" t="s">
        <v>29</v>
      </c>
      <c r="E30" s="4" t="s">
        <v>24</v>
      </c>
      <c r="F30" s="4" t="s">
        <v>15</v>
      </c>
      <c r="G30" s="4"/>
      <c r="H30" s="4">
        <v>3270</v>
      </c>
      <c r="I30" s="6">
        <f>I29+G30-H30</f>
        <v>-2952.5</v>
      </c>
      <c r="J30" s="4" t="s">
        <v>25</v>
      </c>
      <c r="K30" s="5" t="s">
        <v>30</v>
      </c>
      <c r="L30" s="4">
        <v>364.08</v>
      </c>
    </row>
    <row r="32" spans="1:12" x14ac:dyDescent="0.25">
      <c r="G32" s="4">
        <f>SUM(G4:G31)</f>
        <v>667.5</v>
      </c>
      <c r="H32" s="4">
        <f>SUM(H4:H31)</f>
        <v>3620</v>
      </c>
      <c r="I32" s="4">
        <f>G32-H32</f>
        <v>-2952.5</v>
      </c>
    </row>
    <row r="34" spans="1:12" x14ac:dyDescent="0.25">
      <c r="A34" t="s">
        <v>395</v>
      </c>
    </row>
    <row r="35" spans="1:12" s="74" customFormat="1" ht="60" customHeight="1" x14ac:dyDescent="0.25">
      <c r="A35" s="73">
        <v>20230712</v>
      </c>
      <c r="B35" s="6" t="s">
        <v>138</v>
      </c>
      <c r="C35" s="6" t="s">
        <v>12</v>
      </c>
      <c r="D35" s="6" t="s">
        <v>139</v>
      </c>
      <c r="E35" s="6" t="s">
        <v>24</v>
      </c>
      <c r="F35" s="6" t="s">
        <v>34</v>
      </c>
      <c r="G35" s="6">
        <v>300.8</v>
      </c>
      <c r="H35" s="6"/>
      <c r="I35" s="6">
        <f>G35-H35</f>
        <v>300.8</v>
      </c>
      <c r="J35" s="6" t="s">
        <v>25</v>
      </c>
      <c r="K35" s="18" t="s">
        <v>140</v>
      </c>
      <c r="L35" s="74">
        <v>746.41</v>
      </c>
    </row>
    <row r="36" spans="1:12" ht="42" customHeight="1" x14ac:dyDescent="0.25">
      <c r="A36" s="4">
        <v>20231007</v>
      </c>
      <c r="B36" s="6" t="s">
        <v>66</v>
      </c>
      <c r="C36" s="4" t="s">
        <v>12</v>
      </c>
      <c r="D36" s="4" t="s">
        <v>67</v>
      </c>
      <c r="E36" s="4" t="s">
        <v>33</v>
      </c>
      <c r="F36" s="4" t="s">
        <v>34</v>
      </c>
      <c r="G36" s="4">
        <f>366-100</f>
        <v>266</v>
      </c>
      <c r="H36" s="4"/>
      <c r="I36" s="4">
        <f>I35+G36-H36</f>
        <v>566.79999999999995</v>
      </c>
      <c r="J36" s="4" t="s">
        <v>35</v>
      </c>
      <c r="K36" s="5" t="s">
        <v>457</v>
      </c>
      <c r="L36">
        <v>913.84</v>
      </c>
    </row>
    <row r="38" spans="1:12" x14ac:dyDescent="0.25">
      <c r="G38" s="4">
        <f>SUM(G35:G37)</f>
        <v>566.79999999999995</v>
      </c>
      <c r="H38" s="4">
        <f>SUM(H35:H37)</f>
        <v>0</v>
      </c>
      <c r="I38" s="4">
        <f>G38-H38</f>
        <v>566.79999999999995</v>
      </c>
      <c r="J38" t="s">
        <v>396</v>
      </c>
    </row>
    <row r="39" spans="1:12" x14ac:dyDescent="0.25">
      <c r="G39" s="67"/>
      <c r="H39" s="67"/>
      <c r="I39" s="67"/>
    </row>
  </sheetData>
  <pageMargins left="0.7" right="0.7" top="0.75" bottom="0.75" header="0.3" footer="0.3"/>
  <pageSetup paperSize="9" scale="6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A1589-AB92-427E-B94B-BDDFCC9F1274}">
  <sheetPr>
    <pageSetUpPr fitToPage="1"/>
  </sheetPr>
  <dimension ref="A1:M46"/>
  <sheetViews>
    <sheetView zoomScale="114" workbookViewId="0">
      <selection activeCell="B1" sqref="B1:B1048576"/>
    </sheetView>
  </sheetViews>
  <sheetFormatPr defaultRowHeight="15" x14ac:dyDescent="0.25"/>
  <cols>
    <col min="1" max="1" width="9.5703125" bestFit="1" customWidth="1"/>
    <col min="2" max="2" width="26.42578125" style="2" customWidth="1"/>
    <col min="3" max="3" width="20.7109375" customWidth="1"/>
    <col min="4" max="4" width="20" customWidth="1"/>
    <col min="6" max="6" width="6" customWidth="1"/>
    <col min="7" max="7" width="6.85546875" customWidth="1"/>
    <col min="8" max="8" width="7.85546875" customWidth="1"/>
    <col min="10" max="10" width="15.85546875" customWidth="1"/>
    <col min="11" max="11" width="57.7109375" style="3" customWidth="1"/>
    <col min="257" max="257" width="9.5703125" bestFit="1" customWidth="1"/>
    <col min="258" max="258" width="26.42578125" customWidth="1"/>
    <col min="259" max="259" width="17.28515625" customWidth="1"/>
    <col min="260" max="260" width="17.85546875" customWidth="1"/>
    <col min="262" max="262" width="6" customWidth="1"/>
    <col min="263" max="263" width="6.85546875" customWidth="1"/>
    <col min="264" max="264" width="6.42578125" customWidth="1"/>
    <col min="266" max="266" width="15.85546875" customWidth="1"/>
    <col min="267" max="267" width="57.7109375" customWidth="1"/>
    <col min="513" max="513" width="9.5703125" bestFit="1" customWidth="1"/>
    <col min="514" max="514" width="26.42578125" customWidth="1"/>
    <col min="515" max="515" width="17.28515625" customWidth="1"/>
    <col min="516" max="516" width="17.85546875" customWidth="1"/>
    <col min="518" max="518" width="6" customWidth="1"/>
    <col min="519" max="519" width="6.85546875" customWidth="1"/>
    <col min="520" max="520" width="6.42578125" customWidth="1"/>
    <col min="522" max="522" width="15.85546875" customWidth="1"/>
    <col min="523" max="523" width="57.7109375" customWidth="1"/>
    <col min="769" max="769" width="9.5703125" bestFit="1" customWidth="1"/>
    <col min="770" max="770" width="26.42578125" customWidth="1"/>
    <col min="771" max="771" width="17.28515625" customWidth="1"/>
    <col min="772" max="772" width="17.85546875" customWidth="1"/>
    <col min="774" max="774" width="6" customWidth="1"/>
    <col min="775" max="775" width="6.85546875" customWidth="1"/>
    <col min="776" max="776" width="6.42578125" customWidth="1"/>
    <col min="778" max="778" width="15.85546875" customWidth="1"/>
    <col min="779" max="779" width="57.7109375" customWidth="1"/>
    <col min="1025" max="1025" width="9.5703125" bestFit="1" customWidth="1"/>
    <col min="1026" max="1026" width="26.42578125" customWidth="1"/>
    <col min="1027" max="1027" width="17.28515625" customWidth="1"/>
    <col min="1028" max="1028" width="17.85546875" customWidth="1"/>
    <col min="1030" max="1030" width="6" customWidth="1"/>
    <col min="1031" max="1031" width="6.85546875" customWidth="1"/>
    <col min="1032" max="1032" width="6.42578125" customWidth="1"/>
    <col min="1034" max="1034" width="15.85546875" customWidth="1"/>
    <col min="1035" max="1035" width="57.7109375" customWidth="1"/>
    <col min="1281" max="1281" width="9.5703125" bestFit="1" customWidth="1"/>
    <col min="1282" max="1282" width="26.42578125" customWidth="1"/>
    <col min="1283" max="1283" width="17.28515625" customWidth="1"/>
    <col min="1284" max="1284" width="17.85546875" customWidth="1"/>
    <col min="1286" max="1286" width="6" customWidth="1"/>
    <col min="1287" max="1287" width="6.85546875" customWidth="1"/>
    <col min="1288" max="1288" width="6.42578125" customWidth="1"/>
    <col min="1290" max="1290" width="15.85546875" customWidth="1"/>
    <col min="1291" max="1291" width="57.7109375" customWidth="1"/>
    <col min="1537" max="1537" width="9.5703125" bestFit="1" customWidth="1"/>
    <col min="1538" max="1538" width="26.42578125" customWidth="1"/>
    <col min="1539" max="1539" width="17.28515625" customWidth="1"/>
    <col min="1540" max="1540" width="17.85546875" customWidth="1"/>
    <col min="1542" max="1542" width="6" customWidth="1"/>
    <col min="1543" max="1543" width="6.85546875" customWidth="1"/>
    <col min="1544" max="1544" width="6.42578125" customWidth="1"/>
    <col min="1546" max="1546" width="15.85546875" customWidth="1"/>
    <col min="1547" max="1547" width="57.7109375" customWidth="1"/>
    <col min="1793" max="1793" width="9.5703125" bestFit="1" customWidth="1"/>
    <col min="1794" max="1794" width="26.42578125" customWidth="1"/>
    <col min="1795" max="1795" width="17.28515625" customWidth="1"/>
    <col min="1796" max="1796" width="17.85546875" customWidth="1"/>
    <col min="1798" max="1798" width="6" customWidth="1"/>
    <col min="1799" max="1799" width="6.85546875" customWidth="1"/>
    <col min="1800" max="1800" width="6.42578125" customWidth="1"/>
    <col min="1802" max="1802" width="15.85546875" customWidth="1"/>
    <col min="1803" max="1803" width="57.7109375" customWidth="1"/>
    <col min="2049" max="2049" width="9.5703125" bestFit="1" customWidth="1"/>
    <col min="2050" max="2050" width="26.42578125" customWidth="1"/>
    <col min="2051" max="2051" width="17.28515625" customWidth="1"/>
    <col min="2052" max="2052" width="17.85546875" customWidth="1"/>
    <col min="2054" max="2054" width="6" customWidth="1"/>
    <col min="2055" max="2055" width="6.85546875" customWidth="1"/>
    <col min="2056" max="2056" width="6.42578125" customWidth="1"/>
    <col min="2058" max="2058" width="15.85546875" customWidth="1"/>
    <col min="2059" max="2059" width="57.7109375" customWidth="1"/>
    <col min="2305" max="2305" width="9.5703125" bestFit="1" customWidth="1"/>
    <col min="2306" max="2306" width="26.42578125" customWidth="1"/>
    <col min="2307" max="2307" width="17.28515625" customWidth="1"/>
    <col min="2308" max="2308" width="17.85546875" customWidth="1"/>
    <col min="2310" max="2310" width="6" customWidth="1"/>
    <col min="2311" max="2311" width="6.85546875" customWidth="1"/>
    <col min="2312" max="2312" width="6.42578125" customWidth="1"/>
    <col min="2314" max="2314" width="15.85546875" customWidth="1"/>
    <col min="2315" max="2315" width="57.7109375" customWidth="1"/>
    <col min="2561" max="2561" width="9.5703125" bestFit="1" customWidth="1"/>
    <col min="2562" max="2562" width="26.42578125" customWidth="1"/>
    <col min="2563" max="2563" width="17.28515625" customWidth="1"/>
    <col min="2564" max="2564" width="17.85546875" customWidth="1"/>
    <col min="2566" max="2566" width="6" customWidth="1"/>
    <col min="2567" max="2567" width="6.85546875" customWidth="1"/>
    <col min="2568" max="2568" width="6.42578125" customWidth="1"/>
    <col min="2570" max="2570" width="15.85546875" customWidth="1"/>
    <col min="2571" max="2571" width="57.7109375" customWidth="1"/>
    <col min="2817" max="2817" width="9.5703125" bestFit="1" customWidth="1"/>
    <col min="2818" max="2818" width="26.42578125" customWidth="1"/>
    <col min="2819" max="2819" width="17.28515625" customWidth="1"/>
    <col min="2820" max="2820" width="17.85546875" customWidth="1"/>
    <col min="2822" max="2822" width="6" customWidth="1"/>
    <col min="2823" max="2823" width="6.85546875" customWidth="1"/>
    <col min="2824" max="2824" width="6.42578125" customWidth="1"/>
    <col min="2826" max="2826" width="15.85546875" customWidth="1"/>
    <col min="2827" max="2827" width="57.7109375" customWidth="1"/>
    <col min="3073" max="3073" width="9.5703125" bestFit="1" customWidth="1"/>
    <col min="3074" max="3074" width="26.42578125" customWidth="1"/>
    <col min="3075" max="3075" width="17.28515625" customWidth="1"/>
    <col min="3076" max="3076" width="17.85546875" customWidth="1"/>
    <col min="3078" max="3078" width="6" customWidth="1"/>
    <col min="3079" max="3079" width="6.85546875" customWidth="1"/>
    <col min="3080" max="3080" width="6.42578125" customWidth="1"/>
    <col min="3082" max="3082" width="15.85546875" customWidth="1"/>
    <col min="3083" max="3083" width="57.7109375" customWidth="1"/>
    <col min="3329" max="3329" width="9.5703125" bestFit="1" customWidth="1"/>
    <col min="3330" max="3330" width="26.42578125" customWidth="1"/>
    <col min="3331" max="3331" width="17.28515625" customWidth="1"/>
    <col min="3332" max="3332" width="17.85546875" customWidth="1"/>
    <col min="3334" max="3334" width="6" customWidth="1"/>
    <col min="3335" max="3335" width="6.85546875" customWidth="1"/>
    <col min="3336" max="3336" width="6.42578125" customWidth="1"/>
    <col min="3338" max="3338" width="15.85546875" customWidth="1"/>
    <col min="3339" max="3339" width="57.7109375" customWidth="1"/>
    <col min="3585" max="3585" width="9.5703125" bestFit="1" customWidth="1"/>
    <col min="3586" max="3586" width="26.42578125" customWidth="1"/>
    <col min="3587" max="3587" width="17.28515625" customWidth="1"/>
    <col min="3588" max="3588" width="17.85546875" customWidth="1"/>
    <col min="3590" max="3590" width="6" customWidth="1"/>
    <col min="3591" max="3591" width="6.85546875" customWidth="1"/>
    <col min="3592" max="3592" width="6.42578125" customWidth="1"/>
    <col min="3594" max="3594" width="15.85546875" customWidth="1"/>
    <col min="3595" max="3595" width="57.7109375" customWidth="1"/>
    <col min="3841" max="3841" width="9.5703125" bestFit="1" customWidth="1"/>
    <col min="3842" max="3842" width="26.42578125" customWidth="1"/>
    <col min="3843" max="3843" width="17.28515625" customWidth="1"/>
    <col min="3844" max="3844" width="17.85546875" customWidth="1"/>
    <col min="3846" max="3846" width="6" customWidth="1"/>
    <col min="3847" max="3847" width="6.85546875" customWidth="1"/>
    <col min="3848" max="3848" width="6.42578125" customWidth="1"/>
    <col min="3850" max="3850" width="15.85546875" customWidth="1"/>
    <col min="3851" max="3851" width="57.7109375" customWidth="1"/>
    <col min="4097" max="4097" width="9.5703125" bestFit="1" customWidth="1"/>
    <col min="4098" max="4098" width="26.42578125" customWidth="1"/>
    <col min="4099" max="4099" width="17.28515625" customWidth="1"/>
    <col min="4100" max="4100" width="17.85546875" customWidth="1"/>
    <col min="4102" max="4102" width="6" customWidth="1"/>
    <col min="4103" max="4103" width="6.85546875" customWidth="1"/>
    <col min="4104" max="4104" width="6.42578125" customWidth="1"/>
    <col min="4106" max="4106" width="15.85546875" customWidth="1"/>
    <col min="4107" max="4107" width="57.7109375" customWidth="1"/>
    <col min="4353" max="4353" width="9.5703125" bestFit="1" customWidth="1"/>
    <col min="4354" max="4354" width="26.42578125" customWidth="1"/>
    <col min="4355" max="4355" width="17.28515625" customWidth="1"/>
    <col min="4356" max="4356" width="17.85546875" customWidth="1"/>
    <col min="4358" max="4358" width="6" customWidth="1"/>
    <col min="4359" max="4359" width="6.85546875" customWidth="1"/>
    <col min="4360" max="4360" width="6.42578125" customWidth="1"/>
    <col min="4362" max="4362" width="15.85546875" customWidth="1"/>
    <col min="4363" max="4363" width="57.7109375" customWidth="1"/>
    <col min="4609" max="4609" width="9.5703125" bestFit="1" customWidth="1"/>
    <col min="4610" max="4610" width="26.42578125" customWidth="1"/>
    <col min="4611" max="4611" width="17.28515625" customWidth="1"/>
    <col min="4612" max="4612" width="17.85546875" customWidth="1"/>
    <col min="4614" max="4614" width="6" customWidth="1"/>
    <col min="4615" max="4615" width="6.85546875" customWidth="1"/>
    <col min="4616" max="4616" width="6.42578125" customWidth="1"/>
    <col min="4618" max="4618" width="15.85546875" customWidth="1"/>
    <col min="4619" max="4619" width="57.7109375" customWidth="1"/>
    <col min="4865" max="4865" width="9.5703125" bestFit="1" customWidth="1"/>
    <col min="4866" max="4866" width="26.42578125" customWidth="1"/>
    <col min="4867" max="4867" width="17.28515625" customWidth="1"/>
    <col min="4868" max="4868" width="17.85546875" customWidth="1"/>
    <col min="4870" max="4870" width="6" customWidth="1"/>
    <col min="4871" max="4871" width="6.85546875" customWidth="1"/>
    <col min="4872" max="4872" width="6.42578125" customWidth="1"/>
    <col min="4874" max="4874" width="15.85546875" customWidth="1"/>
    <col min="4875" max="4875" width="57.7109375" customWidth="1"/>
    <col min="5121" max="5121" width="9.5703125" bestFit="1" customWidth="1"/>
    <col min="5122" max="5122" width="26.42578125" customWidth="1"/>
    <col min="5123" max="5123" width="17.28515625" customWidth="1"/>
    <col min="5124" max="5124" width="17.85546875" customWidth="1"/>
    <col min="5126" max="5126" width="6" customWidth="1"/>
    <col min="5127" max="5127" width="6.85546875" customWidth="1"/>
    <col min="5128" max="5128" width="6.42578125" customWidth="1"/>
    <col min="5130" max="5130" width="15.85546875" customWidth="1"/>
    <col min="5131" max="5131" width="57.7109375" customWidth="1"/>
    <col min="5377" max="5377" width="9.5703125" bestFit="1" customWidth="1"/>
    <col min="5378" max="5378" width="26.42578125" customWidth="1"/>
    <col min="5379" max="5379" width="17.28515625" customWidth="1"/>
    <col min="5380" max="5380" width="17.85546875" customWidth="1"/>
    <col min="5382" max="5382" width="6" customWidth="1"/>
    <col min="5383" max="5383" width="6.85546875" customWidth="1"/>
    <col min="5384" max="5384" width="6.42578125" customWidth="1"/>
    <col min="5386" max="5386" width="15.85546875" customWidth="1"/>
    <col min="5387" max="5387" width="57.7109375" customWidth="1"/>
    <col min="5633" max="5633" width="9.5703125" bestFit="1" customWidth="1"/>
    <col min="5634" max="5634" width="26.42578125" customWidth="1"/>
    <col min="5635" max="5635" width="17.28515625" customWidth="1"/>
    <col min="5636" max="5636" width="17.85546875" customWidth="1"/>
    <col min="5638" max="5638" width="6" customWidth="1"/>
    <col min="5639" max="5639" width="6.85546875" customWidth="1"/>
    <col min="5640" max="5640" width="6.42578125" customWidth="1"/>
    <col min="5642" max="5642" width="15.85546875" customWidth="1"/>
    <col min="5643" max="5643" width="57.7109375" customWidth="1"/>
    <col min="5889" max="5889" width="9.5703125" bestFit="1" customWidth="1"/>
    <col min="5890" max="5890" width="26.42578125" customWidth="1"/>
    <col min="5891" max="5891" width="17.28515625" customWidth="1"/>
    <col min="5892" max="5892" width="17.85546875" customWidth="1"/>
    <col min="5894" max="5894" width="6" customWidth="1"/>
    <col min="5895" max="5895" width="6.85546875" customWidth="1"/>
    <col min="5896" max="5896" width="6.42578125" customWidth="1"/>
    <col min="5898" max="5898" width="15.85546875" customWidth="1"/>
    <col min="5899" max="5899" width="57.7109375" customWidth="1"/>
    <col min="6145" max="6145" width="9.5703125" bestFit="1" customWidth="1"/>
    <col min="6146" max="6146" width="26.42578125" customWidth="1"/>
    <col min="6147" max="6147" width="17.28515625" customWidth="1"/>
    <col min="6148" max="6148" width="17.85546875" customWidth="1"/>
    <col min="6150" max="6150" width="6" customWidth="1"/>
    <col min="6151" max="6151" width="6.85546875" customWidth="1"/>
    <col min="6152" max="6152" width="6.42578125" customWidth="1"/>
    <col min="6154" max="6154" width="15.85546875" customWidth="1"/>
    <col min="6155" max="6155" width="57.7109375" customWidth="1"/>
    <col min="6401" max="6401" width="9.5703125" bestFit="1" customWidth="1"/>
    <col min="6402" max="6402" width="26.42578125" customWidth="1"/>
    <col min="6403" max="6403" width="17.28515625" customWidth="1"/>
    <col min="6404" max="6404" width="17.85546875" customWidth="1"/>
    <col min="6406" max="6406" width="6" customWidth="1"/>
    <col min="6407" max="6407" width="6.85546875" customWidth="1"/>
    <col min="6408" max="6408" width="6.42578125" customWidth="1"/>
    <col min="6410" max="6410" width="15.85546875" customWidth="1"/>
    <col min="6411" max="6411" width="57.7109375" customWidth="1"/>
    <col min="6657" max="6657" width="9.5703125" bestFit="1" customWidth="1"/>
    <col min="6658" max="6658" width="26.42578125" customWidth="1"/>
    <col min="6659" max="6659" width="17.28515625" customWidth="1"/>
    <col min="6660" max="6660" width="17.85546875" customWidth="1"/>
    <col min="6662" max="6662" width="6" customWidth="1"/>
    <col min="6663" max="6663" width="6.85546875" customWidth="1"/>
    <col min="6664" max="6664" width="6.42578125" customWidth="1"/>
    <col min="6666" max="6666" width="15.85546875" customWidth="1"/>
    <col min="6667" max="6667" width="57.7109375" customWidth="1"/>
    <col min="6913" max="6913" width="9.5703125" bestFit="1" customWidth="1"/>
    <col min="6914" max="6914" width="26.42578125" customWidth="1"/>
    <col min="6915" max="6915" width="17.28515625" customWidth="1"/>
    <col min="6916" max="6916" width="17.85546875" customWidth="1"/>
    <col min="6918" max="6918" width="6" customWidth="1"/>
    <col min="6919" max="6919" width="6.85546875" customWidth="1"/>
    <col min="6920" max="6920" width="6.42578125" customWidth="1"/>
    <col min="6922" max="6922" width="15.85546875" customWidth="1"/>
    <col min="6923" max="6923" width="57.7109375" customWidth="1"/>
    <col min="7169" max="7169" width="9.5703125" bestFit="1" customWidth="1"/>
    <col min="7170" max="7170" width="26.42578125" customWidth="1"/>
    <col min="7171" max="7171" width="17.28515625" customWidth="1"/>
    <col min="7172" max="7172" width="17.85546875" customWidth="1"/>
    <col min="7174" max="7174" width="6" customWidth="1"/>
    <col min="7175" max="7175" width="6.85546875" customWidth="1"/>
    <col min="7176" max="7176" width="6.42578125" customWidth="1"/>
    <col min="7178" max="7178" width="15.85546875" customWidth="1"/>
    <col min="7179" max="7179" width="57.7109375" customWidth="1"/>
    <col min="7425" max="7425" width="9.5703125" bestFit="1" customWidth="1"/>
    <col min="7426" max="7426" width="26.42578125" customWidth="1"/>
    <col min="7427" max="7427" width="17.28515625" customWidth="1"/>
    <col min="7428" max="7428" width="17.85546875" customWidth="1"/>
    <col min="7430" max="7430" width="6" customWidth="1"/>
    <col min="7431" max="7431" width="6.85546875" customWidth="1"/>
    <col min="7432" max="7432" width="6.42578125" customWidth="1"/>
    <col min="7434" max="7434" width="15.85546875" customWidth="1"/>
    <col min="7435" max="7435" width="57.7109375" customWidth="1"/>
    <col min="7681" max="7681" width="9.5703125" bestFit="1" customWidth="1"/>
    <col min="7682" max="7682" width="26.42578125" customWidth="1"/>
    <col min="7683" max="7683" width="17.28515625" customWidth="1"/>
    <col min="7684" max="7684" width="17.85546875" customWidth="1"/>
    <col min="7686" max="7686" width="6" customWidth="1"/>
    <col min="7687" max="7687" width="6.85546875" customWidth="1"/>
    <col min="7688" max="7688" width="6.42578125" customWidth="1"/>
    <col min="7690" max="7690" width="15.85546875" customWidth="1"/>
    <col min="7691" max="7691" width="57.7109375" customWidth="1"/>
    <col min="7937" max="7937" width="9.5703125" bestFit="1" customWidth="1"/>
    <col min="7938" max="7938" width="26.42578125" customWidth="1"/>
    <col min="7939" max="7939" width="17.28515625" customWidth="1"/>
    <col min="7940" max="7940" width="17.85546875" customWidth="1"/>
    <col min="7942" max="7942" width="6" customWidth="1"/>
    <col min="7943" max="7943" width="6.85546875" customWidth="1"/>
    <col min="7944" max="7944" width="6.42578125" customWidth="1"/>
    <col min="7946" max="7946" width="15.85546875" customWidth="1"/>
    <col min="7947" max="7947" width="57.7109375" customWidth="1"/>
    <col min="8193" max="8193" width="9.5703125" bestFit="1" customWidth="1"/>
    <col min="8194" max="8194" width="26.42578125" customWidth="1"/>
    <col min="8195" max="8195" width="17.28515625" customWidth="1"/>
    <col min="8196" max="8196" width="17.85546875" customWidth="1"/>
    <col min="8198" max="8198" width="6" customWidth="1"/>
    <col min="8199" max="8199" width="6.85546875" customWidth="1"/>
    <col min="8200" max="8200" width="6.42578125" customWidth="1"/>
    <col min="8202" max="8202" width="15.85546875" customWidth="1"/>
    <col min="8203" max="8203" width="57.7109375" customWidth="1"/>
    <col min="8449" max="8449" width="9.5703125" bestFit="1" customWidth="1"/>
    <col min="8450" max="8450" width="26.42578125" customWidth="1"/>
    <col min="8451" max="8451" width="17.28515625" customWidth="1"/>
    <col min="8452" max="8452" width="17.85546875" customWidth="1"/>
    <col min="8454" max="8454" width="6" customWidth="1"/>
    <col min="8455" max="8455" width="6.85546875" customWidth="1"/>
    <col min="8456" max="8456" width="6.42578125" customWidth="1"/>
    <col min="8458" max="8458" width="15.85546875" customWidth="1"/>
    <col min="8459" max="8459" width="57.7109375" customWidth="1"/>
    <col min="8705" max="8705" width="9.5703125" bestFit="1" customWidth="1"/>
    <col min="8706" max="8706" width="26.42578125" customWidth="1"/>
    <col min="8707" max="8707" width="17.28515625" customWidth="1"/>
    <col min="8708" max="8708" width="17.85546875" customWidth="1"/>
    <col min="8710" max="8710" width="6" customWidth="1"/>
    <col min="8711" max="8711" width="6.85546875" customWidth="1"/>
    <col min="8712" max="8712" width="6.42578125" customWidth="1"/>
    <col min="8714" max="8714" width="15.85546875" customWidth="1"/>
    <col min="8715" max="8715" width="57.7109375" customWidth="1"/>
    <col min="8961" max="8961" width="9.5703125" bestFit="1" customWidth="1"/>
    <col min="8962" max="8962" width="26.42578125" customWidth="1"/>
    <col min="8963" max="8963" width="17.28515625" customWidth="1"/>
    <col min="8964" max="8964" width="17.85546875" customWidth="1"/>
    <col min="8966" max="8966" width="6" customWidth="1"/>
    <col min="8967" max="8967" width="6.85546875" customWidth="1"/>
    <col min="8968" max="8968" width="6.42578125" customWidth="1"/>
    <col min="8970" max="8970" width="15.85546875" customWidth="1"/>
    <col min="8971" max="8971" width="57.7109375" customWidth="1"/>
    <col min="9217" max="9217" width="9.5703125" bestFit="1" customWidth="1"/>
    <col min="9218" max="9218" width="26.42578125" customWidth="1"/>
    <col min="9219" max="9219" width="17.28515625" customWidth="1"/>
    <col min="9220" max="9220" width="17.85546875" customWidth="1"/>
    <col min="9222" max="9222" width="6" customWidth="1"/>
    <col min="9223" max="9223" width="6.85546875" customWidth="1"/>
    <col min="9224" max="9224" width="6.42578125" customWidth="1"/>
    <col min="9226" max="9226" width="15.85546875" customWidth="1"/>
    <col min="9227" max="9227" width="57.7109375" customWidth="1"/>
    <col min="9473" max="9473" width="9.5703125" bestFit="1" customWidth="1"/>
    <col min="9474" max="9474" width="26.42578125" customWidth="1"/>
    <col min="9475" max="9475" width="17.28515625" customWidth="1"/>
    <col min="9476" max="9476" width="17.85546875" customWidth="1"/>
    <col min="9478" max="9478" width="6" customWidth="1"/>
    <col min="9479" max="9479" width="6.85546875" customWidth="1"/>
    <col min="9480" max="9480" width="6.42578125" customWidth="1"/>
    <col min="9482" max="9482" width="15.85546875" customWidth="1"/>
    <col min="9483" max="9483" width="57.7109375" customWidth="1"/>
    <col min="9729" max="9729" width="9.5703125" bestFit="1" customWidth="1"/>
    <col min="9730" max="9730" width="26.42578125" customWidth="1"/>
    <col min="9731" max="9731" width="17.28515625" customWidth="1"/>
    <col min="9732" max="9732" width="17.85546875" customWidth="1"/>
    <col min="9734" max="9734" width="6" customWidth="1"/>
    <col min="9735" max="9735" width="6.85546875" customWidth="1"/>
    <col min="9736" max="9736" width="6.42578125" customWidth="1"/>
    <col min="9738" max="9738" width="15.85546875" customWidth="1"/>
    <col min="9739" max="9739" width="57.7109375" customWidth="1"/>
    <col min="9985" max="9985" width="9.5703125" bestFit="1" customWidth="1"/>
    <col min="9986" max="9986" width="26.42578125" customWidth="1"/>
    <col min="9987" max="9987" width="17.28515625" customWidth="1"/>
    <col min="9988" max="9988" width="17.85546875" customWidth="1"/>
    <col min="9990" max="9990" width="6" customWidth="1"/>
    <col min="9991" max="9991" width="6.85546875" customWidth="1"/>
    <col min="9992" max="9992" width="6.42578125" customWidth="1"/>
    <col min="9994" max="9994" width="15.85546875" customWidth="1"/>
    <col min="9995" max="9995" width="57.7109375" customWidth="1"/>
    <col min="10241" max="10241" width="9.5703125" bestFit="1" customWidth="1"/>
    <col min="10242" max="10242" width="26.42578125" customWidth="1"/>
    <col min="10243" max="10243" width="17.28515625" customWidth="1"/>
    <col min="10244" max="10244" width="17.85546875" customWidth="1"/>
    <col min="10246" max="10246" width="6" customWidth="1"/>
    <col min="10247" max="10247" width="6.85546875" customWidth="1"/>
    <col min="10248" max="10248" width="6.42578125" customWidth="1"/>
    <col min="10250" max="10250" width="15.85546875" customWidth="1"/>
    <col min="10251" max="10251" width="57.7109375" customWidth="1"/>
    <col min="10497" max="10497" width="9.5703125" bestFit="1" customWidth="1"/>
    <col min="10498" max="10498" width="26.42578125" customWidth="1"/>
    <col min="10499" max="10499" width="17.28515625" customWidth="1"/>
    <col min="10500" max="10500" width="17.85546875" customWidth="1"/>
    <col min="10502" max="10502" width="6" customWidth="1"/>
    <col min="10503" max="10503" width="6.85546875" customWidth="1"/>
    <col min="10504" max="10504" width="6.42578125" customWidth="1"/>
    <col min="10506" max="10506" width="15.85546875" customWidth="1"/>
    <col min="10507" max="10507" width="57.7109375" customWidth="1"/>
    <col min="10753" max="10753" width="9.5703125" bestFit="1" customWidth="1"/>
    <col min="10754" max="10754" width="26.42578125" customWidth="1"/>
    <col min="10755" max="10755" width="17.28515625" customWidth="1"/>
    <col min="10756" max="10756" width="17.85546875" customWidth="1"/>
    <col min="10758" max="10758" width="6" customWidth="1"/>
    <col min="10759" max="10759" width="6.85546875" customWidth="1"/>
    <col min="10760" max="10760" width="6.42578125" customWidth="1"/>
    <col min="10762" max="10762" width="15.85546875" customWidth="1"/>
    <col min="10763" max="10763" width="57.7109375" customWidth="1"/>
    <col min="11009" max="11009" width="9.5703125" bestFit="1" customWidth="1"/>
    <col min="11010" max="11010" width="26.42578125" customWidth="1"/>
    <col min="11011" max="11011" width="17.28515625" customWidth="1"/>
    <col min="11012" max="11012" width="17.85546875" customWidth="1"/>
    <col min="11014" max="11014" width="6" customWidth="1"/>
    <col min="11015" max="11015" width="6.85546875" customWidth="1"/>
    <col min="11016" max="11016" width="6.42578125" customWidth="1"/>
    <col min="11018" max="11018" width="15.85546875" customWidth="1"/>
    <col min="11019" max="11019" width="57.7109375" customWidth="1"/>
    <col min="11265" max="11265" width="9.5703125" bestFit="1" customWidth="1"/>
    <col min="11266" max="11266" width="26.42578125" customWidth="1"/>
    <col min="11267" max="11267" width="17.28515625" customWidth="1"/>
    <col min="11268" max="11268" width="17.85546875" customWidth="1"/>
    <col min="11270" max="11270" width="6" customWidth="1"/>
    <col min="11271" max="11271" width="6.85546875" customWidth="1"/>
    <col min="11272" max="11272" width="6.42578125" customWidth="1"/>
    <col min="11274" max="11274" width="15.85546875" customWidth="1"/>
    <col min="11275" max="11275" width="57.7109375" customWidth="1"/>
    <col min="11521" max="11521" width="9.5703125" bestFit="1" customWidth="1"/>
    <col min="11522" max="11522" width="26.42578125" customWidth="1"/>
    <col min="11523" max="11523" width="17.28515625" customWidth="1"/>
    <col min="11524" max="11524" width="17.85546875" customWidth="1"/>
    <col min="11526" max="11526" width="6" customWidth="1"/>
    <col min="11527" max="11527" width="6.85546875" customWidth="1"/>
    <col min="11528" max="11528" width="6.42578125" customWidth="1"/>
    <col min="11530" max="11530" width="15.85546875" customWidth="1"/>
    <col min="11531" max="11531" width="57.7109375" customWidth="1"/>
    <col min="11777" max="11777" width="9.5703125" bestFit="1" customWidth="1"/>
    <col min="11778" max="11778" width="26.42578125" customWidth="1"/>
    <col min="11779" max="11779" width="17.28515625" customWidth="1"/>
    <col min="11780" max="11780" width="17.85546875" customWidth="1"/>
    <col min="11782" max="11782" width="6" customWidth="1"/>
    <col min="11783" max="11783" width="6.85546875" customWidth="1"/>
    <col min="11784" max="11784" width="6.42578125" customWidth="1"/>
    <col min="11786" max="11786" width="15.85546875" customWidth="1"/>
    <col min="11787" max="11787" width="57.7109375" customWidth="1"/>
    <col min="12033" max="12033" width="9.5703125" bestFit="1" customWidth="1"/>
    <col min="12034" max="12034" width="26.42578125" customWidth="1"/>
    <col min="12035" max="12035" width="17.28515625" customWidth="1"/>
    <col min="12036" max="12036" width="17.85546875" customWidth="1"/>
    <col min="12038" max="12038" width="6" customWidth="1"/>
    <col min="12039" max="12039" width="6.85546875" customWidth="1"/>
    <col min="12040" max="12040" width="6.42578125" customWidth="1"/>
    <col min="12042" max="12042" width="15.85546875" customWidth="1"/>
    <col min="12043" max="12043" width="57.7109375" customWidth="1"/>
    <col min="12289" max="12289" width="9.5703125" bestFit="1" customWidth="1"/>
    <col min="12290" max="12290" width="26.42578125" customWidth="1"/>
    <col min="12291" max="12291" width="17.28515625" customWidth="1"/>
    <col min="12292" max="12292" width="17.85546875" customWidth="1"/>
    <col min="12294" max="12294" width="6" customWidth="1"/>
    <col min="12295" max="12295" width="6.85546875" customWidth="1"/>
    <col min="12296" max="12296" width="6.42578125" customWidth="1"/>
    <col min="12298" max="12298" width="15.85546875" customWidth="1"/>
    <col min="12299" max="12299" width="57.7109375" customWidth="1"/>
    <col min="12545" max="12545" width="9.5703125" bestFit="1" customWidth="1"/>
    <col min="12546" max="12546" width="26.42578125" customWidth="1"/>
    <col min="12547" max="12547" width="17.28515625" customWidth="1"/>
    <col min="12548" max="12548" width="17.85546875" customWidth="1"/>
    <col min="12550" max="12550" width="6" customWidth="1"/>
    <col min="12551" max="12551" width="6.85546875" customWidth="1"/>
    <col min="12552" max="12552" width="6.42578125" customWidth="1"/>
    <col min="12554" max="12554" width="15.85546875" customWidth="1"/>
    <col min="12555" max="12555" width="57.7109375" customWidth="1"/>
    <col min="12801" max="12801" width="9.5703125" bestFit="1" customWidth="1"/>
    <col min="12802" max="12802" width="26.42578125" customWidth="1"/>
    <col min="12803" max="12803" width="17.28515625" customWidth="1"/>
    <col min="12804" max="12804" width="17.85546875" customWidth="1"/>
    <col min="12806" max="12806" width="6" customWidth="1"/>
    <col min="12807" max="12807" width="6.85546875" customWidth="1"/>
    <col min="12808" max="12808" width="6.42578125" customWidth="1"/>
    <col min="12810" max="12810" width="15.85546875" customWidth="1"/>
    <col min="12811" max="12811" width="57.7109375" customWidth="1"/>
    <col min="13057" max="13057" width="9.5703125" bestFit="1" customWidth="1"/>
    <col min="13058" max="13058" width="26.42578125" customWidth="1"/>
    <col min="13059" max="13059" width="17.28515625" customWidth="1"/>
    <col min="13060" max="13060" width="17.85546875" customWidth="1"/>
    <col min="13062" max="13062" width="6" customWidth="1"/>
    <col min="13063" max="13063" width="6.85546875" customWidth="1"/>
    <col min="13064" max="13064" width="6.42578125" customWidth="1"/>
    <col min="13066" max="13066" width="15.85546875" customWidth="1"/>
    <col min="13067" max="13067" width="57.7109375" customWidth="1"/>
    <col min="13313" max="13313" width="9.5703125" bestFit="1" customWidth="1"/>
    <col min="13314" max="13314" width="26.42578125" customWidth="1"/>
    <col min="13315" max="13315" width="17.28515625" customWidth="1"/>
    <col min="13316" max="13316" width="17.85546875" customWidth="1"/>
    <col min="13318" max="13318" width="6" customWidth="1"/>
    <col min="13319" max="13319" width="6.85546875" customWidth="1"/>
    <col min="13320" max="13320" width="6.42578125" customWidth="1"/>
    <col min="13322" max="13322" width="15.85546875" customWidth="1"/>
    <col min="13323" max="13323" width="57.7109375" customWidth="1"/>
    <col min="13569" max="13569" width="9.5703125" bestFit="1" customWidth="1"/>
    <col min="13570" max="13570" width="26.42578125" customWidth="1"/>
    <col min="13571" max="13571" width="17.28515625" customWidth="1"/>
    <col min="13572" max="13572" width="17.85546875" customWidth="1"/>
    <col min="13574" max="13574" width="6" customWidth="1"/>
    <col min="13575" max="13575" width="6.85546875" customWidth="1"/>
    <col min="13576" max="13576" width="6.42578125" customWidth="1"/>
    <col min="13578" max="13578" width="15.85546875" customWidth="1"/>
    <col min="13579" max="13579" width="57.7109375" customWidth="1"/>
    <col min="13825" max="13825" width="9.5703125" bestFit="1" customWidth="1"/>
    <col min="13826" max="13826" width="26.42578125" customWidth="1"/>
    <col min="13827" max="13827" width="17.28515625" customWidth="1"/>
    <col min="13828" max="13828" width="17.85546875" customWidth="1"/>
    <col min="13830" max="13830" width="6" customWidth="1"/>
    <col min="13831" max="13831" width="6.85546875" customWidth="1"/>
    <col min="13832" max="13832" width="6.42578125" customWidth="1"/>
    <col min="13834" max="13834" width="15.85546875" customWidth="1"/>
    <col min="13835" max="13835" width="57.7109375" customWidth="1"/>
    <col min="14081" max="14081" width="9.5703125" bestFit="1" customWidth="1"/>
    <col min="14082" max="14082" width="26.42578125" customWidth="1"/>
    <col min="14083" max="14083" width="17.28515625" customWidth="1"/>
    <col min="14084" max="14084" width="17.85546875" customWidth="1"/>
    <col min="14086" max="14086" width="6" customWidth="1"/>
    <col min="14087" max="14087" width="6.85546875" customWidth="1"/>
    <col min="14088" max="14088" width="6.42578125" customWidth="1"/>
    <col min="14090" max="14090" width="15.85546875" customWidth="1"/>
    <col min="14091" max="14091" width="57.7109375" customWidth="1"/>
    <col min="14337" max="14337" width="9.5703125" bestFit="1" customWidth="1"/>
    <col min="14338" max="14338" width="26.42578125" customWidth="1"/>
    <col min="14339" max="14339" width="17.28515625" customWidth="1"/>
    <col min="14340" max="14340" width="17.85546875" customWidth="1"/>
    <col min="14342" max="14342" width="6" customWidth="1"/>
    <col min="14343" max="14343" width="6.85546875" customWidth="1"/>
    <col min="14344" max="14344" width="6.42578125" customWidth="1"/>
    <col min="14346" max="14346" width="15.85546875" customWidth="1"/>
    <col min="14347" max="14347" width="57.7109375" customWidth="1"/>
    <col min="14593" max="14593" width="9.5703125" bestFit="1" customWidth="1"/>
    <col min="14594" max="14594" width="26.42578125" customWidth="1"/>
    <col min="14595" max="14595" width="17.28515625" customWidth="1"/>
    <col min="14596" max="14596" width="17.85546875" customWidth="1"/>
    <col min="14598" max="14598" width="6" customWidth="1"/>
    <col min="14599" max="14599" width="6.85546875" customWidth="1"/>
    <col min="14600" max="14600" width="6.42578125" customWidth="1"/>
    <col min="14602" max="14602" width="15.85546875" customWidth="1"/>
    <col min="14603" max="14603" width="57.7109375" customWidth="1"/>
    <col min="14849" max="14849" width="9.5703125" bestFit="1" customWidth="1"/>
    <col min="14850" max="14850" width="26.42578125" customWidth="1"/>
    <col min="14851" max="14851" width="17.28515625" customWidth="1"/>
    <col min="14852" max="14852" width="17.85546875" customWidth="1"/>
    <col min="14854" max="14854" width="6" customWidth="1"/>
    <col min="14855" max="14855" width="6.85546875" customWidth="1"/>
    <col min="14856" max="14856" width="6.42578125" customWidth="1"/>
    <col min="14858" max="14858" width="15.85546875" customWidth="1"/>
    <col min="14859" max="14859" width="57.7109375" customWidth="1"/>
    <col min="15105" max="15105" width="9.5703125" bestFit="1" customWidth="1"/>
    <col min="15106" max="15106" width="26.42578125" customWidth="1"/>
    <col min="15107" max="15107" width="17.28515625" customWidth="1"/>
    <col min="15108" max="15108" width="17.85546875" customWidth="1"/>
    <col min="15110" max="15110" width="6" customWidth="1"/>
    <col min="15111" max="15111" width="6.85546875" customWidth="1"/>
    <col min="15112" max="15112" width="6.42578125" customWidth="1"/>
    <col min="15114" max="15114" width="15.85546875" customWidth="1"/>
    <col min="15115" max="15115" width="57.7109375" customWidth="1"/>
    <col min="15361" max="15361" width="9.5703125" bestFit="1" customWidth="1"/>
    <col min="15362" max="15362" width="26.42578125" customWidth="1"/>
    <col min="15363" max="15363" width="17.28515625" customWidth="1"/>
    <col min="15364" max="15364" width="17.85546875" customWidth="1"/>
    <col min="15366" max="15366" width="6" customWidth="1"/>
    <col min="15367" max="15367" width="6.85546875" customWidth="1"/>
    <col min="15368" max="15368" width="6.42578125" customWidth="1"/>
    <col min="15370" max="15370" width="15.85546875" customWidth="1"/>
    <col min="15371" max="15371" width="57.7109375" customWidth="1"/>
    <col min="15617" max="15617" width="9.5703125" bestFit="1" customWidth="1"/>
    <col min="15618" max="15618" width="26.42578125" customWidth="1"/>
    <col min="15619" max="15619" width="17.28515625" customWidth="1"/>
    <col min="15620" max="15620" width="17.85546875" customWidth="1"/>
    <col min="15622" max="15622" width="6" customWidth="1"/>
    <col min="15623" max="15623" width="6.85546875" customWidth="1"/>
    <col min="15624" max="15624" width="6.42578125" customWidth="1"/>
    <col min="15626" max="15626" width="15.85546875" customWidth="1"/>
    <col min="15627" max="15627" width="57.7109375" customWidth="1"/>
    <col min="15873" max="15873" width="9.5703125" bestFit="1" customWidth="1"/>
    <col min="15874" max="15874" width="26.42578125" customWidth="1"/>
    <col min="15875" max="15875" width="17.28515625" customWidth="1"/>
    <col min="15876" max="15876" width="17.85546875" customWidth="1"/>
    <col min="15878" max="15878" width="6" customWidth="1"/>
    <col min="15879" max="15879" width="6.85546875" customWidth="1"/>
    <col min="15880" max="15880" width="6.42578125" customWidth="1"/>
    <col min="15882" max="15882" width="15.85546875" customWidth="1"/>
    <col min="15883" max="15883" width="57.7109375" customWidth="1"/>
    <col min="16129" max="16129" width="9.5703125" bestFit="1" customWidth="1"/>
    <col min="16130" max="16130" width="26.42578125" customWidth="1"/>
    <col min="16131" max="16131" width="17.28515625" customWidth="1"/>
    <col min="16132" max="16132" width="17.85546875" customWidth="1"/>
    <col min="16134" max="16134" width="6" customWidth="1"/>
    <col min="16135" max="16135" width="6.85546875" customWidth="1"/>
    <col min="16136" max="16136" width="6.42578125" customWidth="1"/>
    <col min="16138" max="16138" width="15.85546875" customWidth="1"/>
    <col min="16139" max="16139" width="57.7109375" customWidth="1"/>
  </cols>
  <sheetData>
    <row r="1" spans="1:13" x14ac:dyDescent="0.25">
      <c r="A1" t="s">
        <v>0</v>
      </c>
      <c r="B1" s="2" t="s">
        <v>1</v>
      </c>
      <c r="C1" t="s">
        <v>2</v>
      </c>
      <c r="D1" t="s">
        <v>3</v>
      </c>
      <c r="E1" t="s">
        <v>4</v>
      </c>
      <c r="F1" t="s">
        <v>5</v>
      </c>
      <c r="J1" t="s">
        <v>7</v>
      </c>
      <c r="K1" s="3" t="s">
        <v>8</v>
      </c>
      <c r="L1" t="s">
        <v>9</v>
      </c>
      <c r="M1" t="s">
        <v>10</v>
      </c>
    </row>
    <row r="3" spans="1:13" s="66" customFormat="1" ht="15.95" customHeight="1" x14ac:dyDescent="0.25">
      <c r="A3" s="66" t="s">
        <v>448</v>
      </c>
      <c r="K3" s="68"/>
    </row>
    <row r="4" spans="1:13" ht="45" x14ac:dyDescent="0.25">
      <c r="A4" s="4">
        <v>20240423</v>
      </c>
      <c r="B4" s="6" t="s">
        <v>379</v>
      </c>
      <c r="C4" s="4" t="s">
        <v>12</v>
      </c>
      <c r="D4" s="4" t="s">
        <v>380</v>
      </c>
      <c r="E4" s="4" t="s">
        <v>24</v>
      </c>
      <c r="F4" s="4" t="s">
        <v>15</v>
      </c>
      <c r="G4" s="4"/>
      <c r="H4" s="14">
        <v>50</v>
      </c>
      <c r="I4" s="4">
        <f>G4-H4</f>
        <v>-50</v>
      </c>
      <c r="J4" s="4" t="s">
        <v>25</v>
      </c>
      <c r="K4" s="5" t="s">
        <v>381</v>
      </c>
      <c r="L4">
        <v>349.95</v>
      </c>
    </row>
    <row r="5" spans="1:13" x14ac:dyDescent="0.25">
      <c r="H5" s="15">
        <f>SUM(H4)</f>
        <v>50</v>
      </c>
    </row>
    <row r="7" spans="1:13" ht="59.45" customHeight="1" x14ac:dyDescent="0.25">
      <c r="A7" s="4">
        <v>20230724</v>
      </c>
      <c r="B7" s="6" t="s">
        <v>40</v>
      </c>
      <c r="C7" s="4" t="s">
        <v>12</v>
      </c>
      <c r="D7" s="4" t="s">
        <v>41</v>
      </c>
      <c r="E7" s="4" t="s">
        <v>42</v>
      </c>
      <c r="F7" s="4" t="s">
        <v>34</v>
      </c>
      <c r="G7" s="4">
        <v>72</v>
      </c>
      <c r="H7" s="4"/>
      <c r="I7" s="4">
        <f>G7-H7</f>
        <v>72</v>
      </c>
      <c r="J7" s="4" t="s">
        <v>43</v>
      </c>
      <c r="K7" s="5" t="s">
        <v>127</v>
      </c>
      <c r="L7">
        <v>928.41</v>
      </c>
    </row>
    <row r="8" spans="1:13" ht="57" customHeight="1" x14ac:dyDescent="0.25">
      <c r="A8" s="4">
        <v>20231027</v>
      </c>
      <c r="B8" s="6" t="s">
        <v>40</v>
      </c>
      <c r="C8" s="4" t="s">
        <v>12</v>
      </c>
      <c r="D8" s="4" t="s">
        <v>41</v>
      </c>
      <c r="E8" s="4" t="s">
        <v>42</v>
      </c>
      <c r="F8" s="4" t="s">
        <v>34</v>
      </c>
      <c r="G8" s="4">
        <v>70</v>
      </c>
      <c r="H8" s="4"/>
      <c r="I8" s="4">
        <f>I7+G8-H8</f>
        <v>142</v>
      </c>
      <c r="J8" s="4" t="s">
        <v>43</v>
      </c>
      <c r="K8" s="5" t="s">
        <v>44</v>
      </c>
      <c r="L8">
        <v>984.08</v>
      </c>
    </row>
    <row r="9" spans="1:13" ht="54.95" customHeight="1" x14ac:dyDescent="0.25">
      <c r="A9" s="4">
        <v>20240223</v>
      </c>
      <c r="B9" s="6" t="s">
        <v>40</v>
      </c>
      <c r="C9" s="4" t="s">
        <v>12</v>
      </c>
      <c r="D9" s="4" t="s">
        <v>41</v>
      </c>
      <c r="E9" s="4" t="s">
        <v>42</v>
      </c>
      <c r="F9" s="4" t="s">
        <v>34</v>
      </c>
      <c r="G9" s="4">
        <v>335</v>
      </c>
      <c r="H9" s="4"/>
      <c r="I9" s="4">
        <f>I8+G9-H9</f>
        <v>477</v>
      </c>
      <c r="J9" s="4" t="s">
        <v>43</v>
      </c>
      <c r="K9" s="5" t="s">
        <v>376</v>
      </c>
      <c r="L9">
        <v>440.71</v>
      </c>
    </row>
    <row r="10" spans="1:13" x14ac:dyDescent="0.25">
      <c r="G10" s="4">
        <f>SUM(G7:G9)</f>
        <v>477</v>
      </c>
      <c r="H10" s="4">
        <f>SUM(H7:H9)</f>
        <v>0</v>
      </c>
      <c r="I10" s="4">
        <f>G10-H10</f>
        <v>477</v>
      </c>
      <c r="J10" s="4" t="s">
        <v>396</v>
      </c>
    </row>
    <row r="13" spans="1:13" ht="32.1" customHeight="1" x14ac:dyDescent="0.25">
      <c r="A13" s="4">
        <v>20230726</v>
      </c>
      <c r="B13" s="6" t="s">
        <v>18</v>
      </c>
      <c r="C13" s="4" t="s">
        <v>12</v>
      </c>
      <c r="D13" s="4"/>
      <c r="E13" s="4" t="s">
        <v>19</v>
      </c>
      <c r="F13" s="4" t="s">
        <v>15</v>
      </c>
      <c r="G13" s="4"/>
      <c r="H13" s="4">
        <v>22.81</v>
      </c>
      <c r="I13" s="4">
        <f>G13-H13</f>
        <v>-22.81</v>
      </c>
      <c r="J13" s="4" t="s">
        <v>20</v>
      </c>
      <c r="K13" s="5" t="s">
        <v>126</v>
      </c>
      <c r="L13">
        <v>905.6</v>
      </c>
    </row>
    <row r="14" spans="1:13" ht="31.5" customHeight="1" x14ac:dyDescent="0.25">
      <c r="A14" s="4">
        <v>20230826</v>
      </c>
      <c r="B14" s="6" t="s">
        <v>18</v>
      </c>
      <c r="C14" s="4" t="s">
        <v>12</v>
      </c>
      <c r="D14" s="4"/>
      <c r="E14" s="4" t="s">
        <v>19</v>
      </c>
      <c r="F14" s="4" t="s">
        <v>15</v>
      </c>
      <c r="G14" s="4"/>
      <c r="H14" s="4">
        <v>24.11</v>
      </c>
      <c r="I14" s="4">
        <f>I13+G14-H14</f>
        <v>-46.92</v>
      </c>
      <c r="J14" s="4" t="s">
        <v>20</v>
      </c>
      <c r="K14" s="5" t="s">
        <v>122</v>
      </c>
      <c r="L14">
        <v>911.49</v>
      </c>
    </row>
    <row r="15" spans="1:13" ht="29.45" customHeight="1" x14ac:dyDescent="0.25">
      <c r="A15" s="4">
        <v>20230926</v>
      </c>
      <c r="B15" s="6" t="s">
        <v>18</v>
      </c>
      <c r="C15" s="4" t="s">
        <v>12</v>
      </c>
      <c r="D15" s="4"/>
      <c r="E15" s="4" t="s">
        <v>19</v>
      </c>
      <c r="F15" s="4" t="s">
        <v>15</v>
      </c>
      <c r="G15" s="4"/>
      <c r="H15" s="4">
        <v>22.28</v>
      </c>
      <c r="I15" s="4">
        <f t="shared" ref="I15:I24" si="0">I14+G15-H15</f>
        <v>-69.2</v>
      </c>
      <c r="J15" s="4" t="s">
        <v>20</v>
      </c>
      <c r="K15" s="5" t="s">
        <v>96</v>
      </c>
      <c r="L15">
        <v>682.49</v>
      </c>
    </row>
    <row r="16" spans="1:13" ht="30.95" customHeight="1" x14ac:dyDescent="0.25">
      <c r="A16" s="4">
        <v>20231026</v>
      </c>
      <c r="B16" s="6" t="s">
        <v>18</v>
      </c>
      <c r="C16" s="4" t="s">
        <v>12</v>
      </c>
      <c r="D16" s="4"/>
      <c r="E16" s="4" t="s">
        <v>19</v>
      </c>
      <c r="F16" s="4" t="s">
        <v>15</v>
      </c>
      <c r="G16" s="4"/>
      <c r="H16" s="4">
        <v>25.12</v>
      </c>
      <c r="I16" s="4">
        <f t="shared" si="0"/>
        <v>-94.320000000000007</v>
      </c>
      <c r="J16" s="4" t="s">
        <v>20</v>
      </c>
      <c r="K16" s="5" t="s">
        <v>45</v>
      </c>
      <c r="L16">
        <v>914.08</v>
      </c>
    </row>
    <row r="17" spans="1:12" ht="30" x14ac:dyDescent="0.25">
      <c r="A17" s="4">
        <v>20231126</v>
      </c>
      <c r="B17" s="6" t="s">
        <v>18</v>
      </c>
      <c r="C17" s="4" t="s">
        <v>12</v>
      </c>
      <c r="D17" s="4"/>
      <c r="E17" s="4" t="s">
        <v>19</v>
      </c>
      <c r="F17" s="4" t="s">
        <v>15</v>
      </c>
      <c r="G17" s="4"/>
      <c r="H17" s="4">
        <v>22.13</v>
      </c>
      <c r="I17" s="4">
        <f t="shared" si="0"/>
        <v>-116.45</v>
      </c>
      <c r="J17" s="4" t="s">
        <v>20</v>
      </c>
      <c r="K17" s="5" t="s">
        <v>27</v>
      </c>
      <c r="L17">
        <v>341.95</v>
      </c>
    </row>
    <row r="18" spans="1:12" ht="30.95" customHeight="1" x14ac:dyDescent="0.25">
      <c r="A18" s="4">
        <v>20231226</v>
      </c>
      <c r="B18" s="6" t="s">
        <v>18</v>
      </c>
      <c r="C18" s="4" t="s">
        <v>12</v>
      </c>
      <c r="D18" s="4"/>
      <c r="E18" s="4" t="s">
        <v>19</v>
      </c>
      <c r="F18" s="4" t="s">
        <v>15</v>
      </c>
      <c r="G18" s="4"/>
      <c r="H18" s="4">
        <v>19.72</v>
      </c>
      <c r="I18" s="4">
        <f t="shared" si="0"/>
        <v>-136.17000000000002</v>
      </c>
      <c r="J18" s="4" t="s">
        <v>20</v>
      </c>
      <c r="K18" s="5" t="s">
        <v>21</v>
      </c>
      <c r="L18">
        <v>140.72999999999999</v>
      </c>
    </row>
    <row r="19" spans="1:12" ht="29.1" customHeight="1" x14ac:dyDescent="0.25">
      <c r="A19" s="4">
        <v>20240126</v>
      </c>
      <c r="B19" s="6" t="s">
        <v>18</v>
      </c>
      <c r="C19" s="4" t="s">
        <v>12</v>
      </c>
      <c r="D19" s="4"/>
      <c r="E19" s="4" t="s">
        <v>19</v>
      </c>
      <c r="F19" s="4" t="s">
        <v>15</v>
      </c>
      <c r="G19" s="4"/>
      <c r="H19" s="4">
        <v>19.29</v>
      </c>
      <c r="I19" s="4">
        <f t="shared" si="0"/>
        <v>-155.46</v>
      </c>
      <c r="J19" s="4" t="s">
        <v>20</v>
      </c>
      <c r="K19" s="5" t="s">
        <v>375</v>
      </c>
      <c r="L19">
        <v>105.71</v>
      </c>
    </row>
    <row r="20" spans="1:12" ht="28.5" customHeight="1" x14ac:dyDescent="0.25">
      <c r="A20" s="4">
        <v>20240226</v>
      </c>
      <c r="B20" s="6" t="s">
        <v>18</v>
      </c>
      <c r="C20" s="4" t="s">
        <v>12</v>
      </c>
      <c r="D20" s="4"/>
      <c r="E20" s="4" t="s">
        <v>19</v>
      </c>
      <c r="F20" s="4" t="s">
        <v>15</v>
      </c>
      <c r="G20" s="4"/>
      <c r="H20" s="4">
        <v>20.27</v>
      </c>
      <c r="I20" s="4">
        <f t="shared" si="0"/>
        <v>-175.73000000000002</v>
      </c>
      <c r="J20" s="4" t="s">
        <v>20</v>
      </c>
      <c r="K20" s="5" t="s">
        <v>377</v>
      </c>
      <c r="L20">
        <v>420.44</v>
      </c>
    </row>
    <row r="21" spans="1:12" ht="30.95" customHeight="1" x14ac:dyDescent="0.25">
      <c r="A21" s="4">
        <v>20240326</v>
      </c>
      <c r="B21" s="6" t="s">
        <v>18</v>
      </c>
      <c r="C21" s="4" t="s">
        <v>12</v>
      </c>
      <c r="D21" s="4"/>
      <c r="E21" s="4" t="s">
        <v>19</v>
      </c>
      <c r="F21" s="4" t="s">
        <v>15</v>
      </c>
      <c r="G21" s="4"/>
      <c r="H21" s="4">
        <v>20.49</v>
      </c>
      <c r="I21" s="4">
        <f t="shared" si="0"/>
        <v>-196.22000000000003</v>
      </c>
      <c r="J21" s="4" t="s">
        <v>20</v>
      </c>
      <c r="K21" s="5" t="s">
        <v>378</v>
      </c>
      <c r="L21">
        <v>399.95</v>
      </c>
    </row>
    <row r="22" spans="1:12" ht="30" x14ac:dyDescent="0.25">
      <c r="A22" s="4">
        <v>20240426</v>
      </c>
      <c r="B22" s="6" t="s">
        <v>18</v>
      </c>
      <c r="C22" s="4" t="s">
        <v>12</v>
      </c>
      <c r="D22" s="4"/>
      <c r="E22" s="4" t="s">
        <v>19</v>
      </c>
      <c r="F22" s="4" t="s">
        <v>15</v>
      </c>
      <c r="G22" s="4"/>
      <c r="H22" s="4">
        <v>20.27</v>
      </c>
      <c r="I22" s="4">
        <f t="shared" si="0"/>
        <v>-216.49000000000004</v>
      </c>
      <c r="J22" s="4" t="s">
        <v>20</v>
      </c>
      <c r="K22" s="5" t="s">
        <v>382</v>
      </c>
      <c r="L22">
        <v>329.68</v>
      </c>
    </row>
    <row r="23" spans="1:12" ht="29.1" customHeight="1" x14ac:dyDescent="0.25">
      <c r="A23" s="4">
        <v>20240526</v>
      </c>
      <c r="B23" s="6" t="s">
        <v>18</v>
      </c>
      <c r="C23" s="4" t="s">
        <v>12</v>
      </c>
      <c r="D23" s="4"/>
      <c r="E23" s="4" t="s">
        <v>19</v>
      </c>
      <c r="F23" s="4" t="s">
        <v>15</v>
      </c>
      <c r="G23" s="4"/>
      <c r="H23" s="4">
        <v>20.49</v>
      </c>
      <c r="I23" s="4">
        <f t="shared" si="0"/>
        <v>-236.98000000000005</v>
      </c>
      <c r="J23" s="4" t="s">
        <v>20</v>
      </c>
      <c r="K23" s="5" t="s">
        <v>383</v>
      </c>
      <c r="L23">
        <v>309.19</v>
      </c>
    </row>
    <row r="24" spans="1:12" ht="29.1" customHeight="1" x14ac:dyDescent="0.25">
      <c r="A24" s="4">
        <v>20240626</v>
      </c>
      <c r="B24" s="6" t="s">
        <v>18</v>
      </c>
      <c r="C24" s="4" t="s">
        <v>12</v>
      </c>
      <c r="D24" s="4"/>
      <c r="E24" s="4" t="s">
        <v>19</v>
      </c>
      <c r="F24" s="4" t="s">
        <v>15</v>
      </c>
      <c r="G24" s="4"/>
      <c r="H24" s="4">
        <v>20.27</v>
      </c>
      <c r="I24" s="4">
        <f t="shared" si="0"/>
        <v>-257.25000000000006</v>
      </c>
      <c r="J24" s="4" t="s">
        <v>20</v>
      </c>
      <c r="K24" s="5" t="s">
        <v>390</v>
      </c>
      <c r="L24">
        <v>657.52</v>
      </c>
    </row>
    <row r="25" spans="1:12" x14ac:dyDescent="0.25">
      <c r="G25" s="15">
        <f>SUM(G13:G24)</f>
        <v>0</v>
      </c>
      <c r="H25">
        <f>SUM(H13:H24)</f>
        <v>257.25000000000006</v>
      </c>
    </row>
    <row r="27" spans="1:12" x14ac:dyDescent="0.25">
      <c r="A27" t="s">
        <v>397</v>
      </c>
    </row>
    <row r="28" spans="1:12" ht="60" x14ac:dyDescent="0.25">
      <c r="A28" s="4">
        <v>20230901</v>
      </c>
      <c r="B28" s="6" t="s">
        <v>22</v>
      </c>
      <c r="C28" s="4" t="s">
        <v>12</v>
      </c>
      <c r="D28" s="4" t="s">
        <v>23</v>
      </c>
      <c r="E28" s="4" t="s">
        <v>24</v>
      </c>
      <c r="F28" s="4" t="s">
        <v>15</v>
      </c>
      <c r="G28" s="4"/>
      <c r="H28" s="4">
        <v>181.5</v>
      </c>
      <c r="I28" s="4">
        <f>G28-H28</f>
        <v>-181.5</v>
      </c>
      <c r="J28" s="4" t="s">
        <v>25</v>
      </c>
      <c r="K28" s="5" t="s">
        <v>118</v>
      </c>
      <c r="L28">
        <v>744.99</v>
      </c>
    </row>
    <row r="29" spans="1:12" ht="42" customHeight="1" x14ac:dyDescent="0.25">
      <c r="A29" s="4">
        <v>20230917</v>
      </c>
      <c r="B29" s="6" t="s">
        <v>112</v>
      </c>
      <c r="C29" s="4" t="s">
        <v>12</v>
      </c>
      <c r="D29" s="4" t="s">
        <v>113</v>
      </c>
      <c r="E29" s="4" t="s">
        <v>24</v>
      </c>
      <c r="F29" s="4" t="s">
        <v>15</v>
      </c>
      <c r="G29" s="4"/>
      <c r="H29" s="4">
        <v>220.22</v>
      </c>
      <c r="I29" s="4">
        <f>I28+G29-H29</f>
        <v>-401.72</v>
      </c>
      <c r="J29" s="4" t="s">
        <v>25</v>
      </c>
      <c r="K29" s="5" t="s">
        <v>114</v>
      </c>
      <c r="L29">
        <v>554.77</v>
      </c>
    </row>
    <row r="30" spans="1:12" ht="41.45" customHeight="1" x14ac:dyDescent="0.25">
      <c r="A30" s="4">
        <v>20231127</v>
      </c>
      <c r="B30" s="6" t="s">
        <v>22</v>
      </c>
      <c r="C30" s="4" t="s">
        <v>12</v>
      </c>
      <c r="D30" s="4" t="s">
        <v>23</v>
      </c>
      <c r="E30" s="4" t="s">
        <v>24</v>
      </c>
      <c r="F30" s="4" t="s">
        <v>15</v>
      </c>
      <c r="G30" s="4"/>
      <c r="H30" s="4">
        <v>181.5</v>
      </c>
      <c r="I30" s="4">
        <f>I29+G30-H30</f>
        <v>-583.22</v>
      </c>
      <c r="J30" s="4" t="s">
        <v>25</v>
      </c>
      <c r="K30" s="5" t="s">
        <v>26</v>
      </c>
      <c r="L30">
        <v>160.44999999999999</v>
      </c>
    </row>
    <row r="31" spans="1:12" x14ac:dyDescent="0.25">
      <c r="G31" s="14">
        <f>SUM(G28:G30)</f>
        <v>0</v>
      </c>
      <c r="H31" s="4">
        <f>SUM(H28:H30)</f>
        <v>583.22</v>
      </c>
    </row>
    <row r="33" spans="1:12" x14ac:dyDescent="0.25">
      <c r="A33" t="s">
        <v>398</v>
      </c>
    </row>
    <row r="34" spans="1:12" s="3" customFormat="1" ht="45" x14ac:dyDescent="0.25">
      <c r="A34" s="5">
        <v>20230711</v>
      </c>
      <c r="B34" s="18" t="s">
        <v>141</v>
      </c>
      <c r="C34" s="5" t="s">
        <v>12</v>
      </c>
      <c r="D34" s="5" t="s">
        <v>142</v>
      </c>
      <c r="E34" s="5" t="s">
        <v>24</v>
      </c>
      <c r="F34" s="5" t="s">
        <v>15</v>
      </c>
      <c r="H34" s="5">
        <v>718.9</v>
      </c>
      <c r="I34" s="5">
        <f>G34-H34</f>
        <v>-718.9</v>
      </c>
      <c r="J34" s="5" t="s">
        <v>25</v>
      </c>
      <c r="K34" s="5" t="s">
        <v>143</v>
      </c>
      <c r="L34" s="3">
        <v>445.61</v>
      </c>
    </row>
    <row r="35" spans="1:12" ht="41.45" customHeight="1" x14ac:dyDescent="0.25">
      <c r="A35" s="4">
        <v>20230929</v>
      </c>
      <c r="B35" s="6" t="s">
        <v>78</v>
      </c>
      <c r="C35" s="4" t="s">
        <v>12</v>
      </c>
      <c r="D35" s="4" t="s">
        <v>79</v>
      </c>
      <c r="E35" s="4" t="s">
        <v>24</v>
      </c>
      <c r="F35" s="4" t="s">
        <v>15</v>
      </c>
      <c r="G35" s="4"/>
      <c r="H35" s="4">
        <v>329.65</v>
      </c>
      <c r="I35" s="4">
        <f>I34+G35-H35</f>
        <v>-1048.55</v>
      </c>
      <c r="J35" s="4" t="s">
        <v>25</v>
      </c>
      <c r="K35" s="5" t="s">
        <v>80</v>
      </c>
      <c r="L35">
        <v>472.84</v>
      </c>
    </row>
    <row r="36" spans="1:12" ht="75.95" customHeight="1" x14ac:dyDescent="0.25">
      <c r="A36" s="4">
        <v>20231016</v>
      </c>
      <c r="B36" s="6" t="s">
        <v>11</v>
      </c>
      <c r="C36" s="4" t="s">
        <v>12</v>
      </c>
      <c r="D36" s="4" t="s">
        <v>13</v>
      </c>
      <c r="E36" s="4" t="s">
        <v>14</v>
      </c>
      <c r="F36" s="4" t="s">
        <v>15</v>
      </c>
      <c r="G36" s="4"/>
      <c r="H36" s="4">
        <v>146.41</v>
      </c>
      <c r="I36" s="4">
        <f>I35+G36-H36</f>
        <v>-1194.96</v>
      </c>
      <c r="J36" s="4" t="s">
        <v>16</v>
      </c>
      <c r="K36" s="5" t="s">
        <v>47</v>
      </c>
      <c r="L36">
        <v>954.93</v>
      </c>
    </row>
    <row r="37" spans="1:12" ht="75" x14ac:dyDescent="0.25">
      <c r="A37" s="4">
        <v>20231018</v>
      </c>
      <c r="B37" s="6" t="s">
        <v>11</v>
      </c>
      <c r="C37" s="4" t="s">
        <v>12</v>
      </c>
      <c r="D37" s="4" t="s">
        <v>13</v>
      </c>
      <c r="E37" s="4" t="s">
        <v>14</v>
      </c>
      <c r="F37" s="4" t="s">
        <v>15</v>
      </c>
      <c r="G37" s="4"/>
      <c r="H37" s="4">
        <v>15.73</v>
      </c>
      <c r="I37" s="4">
        <f>I36+G37-H37</f>
        <v>-1210.69</v>
      </c>
      <c r="J37" s="4" t="s">
        <v>16</v>
      </c>
      <c r="K37" s="5" t="s">
        <v>46</v>
      </c>
      <c r="L37">
        <v>939.2</v>
      </c>
    </row>
    <row r="38" spans="1:12" ht="71.45" customHeight="1" x14ac:dyDescent="0.25">
      <c r="A38" s="4">
        <v>20231227</v>
      </c>
      <c r="B38" s="6" t="s">
        <v>11</v>
      </c>
      <c r="C38" s="4" t="s">
        <v>12</v>
      </c>
      <c r="D38" s="4" t="s">
        <v>13</v>
      </c>
      <c r="E38" s="4" t="s">
        <v>14</v>
      </c>
      <c r="F38" s="4" t="s">
        <v>15</v>
      </c>
      <c r="G38" s="4"/>
      <c r="H38" s="4">
        <v>15.73</v>
      </c>
      <c r="I38" s="4">
        <f>I37+G38-H38</f>
        <v>-1226.42</v>
      </c>
      <c r="J38" s="4" t="s">
        <v>16</v>
      </c>
      <c r="K38" s="5" t="s">
        <v>17</v>
      </c>
      <c r="L38">
        <v>125</v>
      </c>
    </row>
    <row r="39" spans="1:12" x14ac:dyDescent="0.25">
      <c r="G39" s="58">
        <f>SUM(G35:G38)</f>
        <v>0</v>
      </c>
      <c r="H39" s="57">
        <f>SUM(H34:H38)</f>
        <v>1226.42</v>
      </c>
    </row>
    <row r="41" spans="1:12" x14ac:dyDescent="0.25">
      <c r="A41" s="1" t="s">
        <v>456</v>
      </c>
    </row>
    <row r="42" spans="1:12" s="38" customFormat="1" ht="30" x14ac:dyDescent="0.25">
      <c r="A42" s="18">
        <v>20230719</v>
      </c>
      <c r="B42" s="18" t="s">
        <v>131</v>
      </c>
      <c r="C42" s="18" t="s">
        <v>12</v>
      </c>
      <c r="D42" s="18" t="s">
        <v>132</v>
      </c>
      <c r="E42" s="18" t="s">
        <v>33</v>
      </c>
      <c r="F42" s="18" t="s">
        <v>34</v>
      </c>
      <c r="G42" s="18">
        <v>50</v>
      </c>
      <c r="H42" s="18"/>
      <c r="I42" s="18">
        <f>G42-H42</f>
        <v>50</v>
      </c>
      <c r="J42" s="18" t="s">
        <v>35</v>
      </c>
      <c r="K42" s="18" t="s">
        <v>133</v>
      </c>
      <c r="L42" s="38">
        <v>826.41</v>
      </c>
    </row>
    <row r="43" spans="1:12" s="12" customFormat="1" ht="42" customHeight="1" x14ac:dyDescent="0.25">
      <c r="A43" s="64">
        <v>20231007</v>
      </c>
      <c r="B43" s="78" t="s">
        <v>66</v>
      </c>
      <c r="C43" s="64" t="s">
        <v>12</v>
      </c>
      <c r="D43" s="64" t="s">
        <v>67</v>
      </c>
      <c r="E43" s="64" t="s">
        <v>33</v>
      </c>
      <c r="F43" s="64" t="s">
        <v>34</v>
      </c>
      <c r="G43" s="64">
        <v>100</v>
      </c>
      <c r="H43" s="64"/>
      <c r="I43" s="64">
        <f>I42+G43-H43</f>
        <v>150</v>
      </c>
      <c r="J43" s="64" t="s">
        <v>35</v>
      </c>
      <c r="K43" s="65" t="s">
        <v>399</v>
      </c>
      <c r="L43" s="12">
        <v>913.84</v>
      </c>
    </row>
    <row r="44" spans="1:12" ht="30" x14ac:dyDescent="0.25">
      <c r="A44" s="4">
        <v>20231106</v>
      </c>
      <c r="B44" s="6" t="s">
        <v>31</v>
      </c>
      <c r="C44" s="4" t="s">
        <v>12</v>
      </c>
      <c r="D44" s="4" t="s">
        <v>32</v>
      </c>
      <c r="E44" s="4" t="s">
        <v>33</v>
      </c>
      <c r="F44" s="4" t="s">
        <v>34</v>
      </c>
      <c r="G44" s="4">
        <v>3000</v>
      </c>
      <c r="H44" s="4"/>
      <c r="I44" s="4">
        <f>I43+G44-H44</f>
        <v>3150</v>
      </c>
      <c r="J44" s="4" t="s">
        <v>35</v>
      </c>
      <c r="K44" s="5" t="s">
        <v>36</v>
      </c>
      <c r="L44">
        <v>3634.08</v>
      </c>
    </row>
    <row r="46" spans="1:12" x14ac:dyDescent="0.25">
      <c r="G46" s="4">
        <f>SUM(G42:G45)</f>
        <v>3150</v>
      </c>
      <c r="H46" s="4">
        <f>SUM(H43:H45)</f>
        <v>0</v>
      </c>
    </row>
  </sheetData>
  <pageMargins left="0.7" right="0.7" top="0.75" bottom="0.75" header="0.3" footer="0.3"/>
  <pageSetup paperSize="9" scale="6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3C426-873B-4B9D-83C7-2AEDA647333B}">
  <dimension ref="A1:F32"/>
  <sheetViews>
    <sheetView tabSelected="1" workbookViewId="0">
      <selection activeCell="G5" sqref="G5"/>
    </sheetView>
  </sheetViews>
  <sheetFormatPr defaultRowHeight="15" x14ac:dyDescent="0.25"/>
  <cols>
    <col min="1" max="1" width="32.42578125" customWidth="1"/>
    <col min="2" max="2" width="10.85546875" customWidth="1"/>
    <col min="3" max="3" width="11.5703125" customWidth="1"/>
    <col min="4" max="4" width="10" customWidth="1"/>
  </cols>
  <sheetData>
    <row r="1" spans="1:4" x14ac:dyDescent="0.25">
      <c r="A1" s="7" t="s">
        <v>446</v>
      </c>
      <c r="B1" s="15"/>
      <c r="C1" s="15"/>
    </row>
    <row r="2" spans="1:4" x14ac:dyDescent="0.25">
      <c r="B2" s="15"/>
      <c r="C2" s="15"/>
    </row>
    <row r="3" spans="1:4" x14ac:dyDescent="0.25">
      <c r="A3" t="s">
        <v>422</v>
      </c>
      <c r="B3" s="42" t="s">
        <v>423</v>
      </c>
      <c r="C3" s="42" t="s">
        <v>424</v>
      </c>
    </row>
    <row r="4" spans="1:4" x14ac:dyDescent="0.25">
      <c r="A4" s="43" t="s">
        <v>445</v>
      </c>
      <c r="B4" s="44"/>
      <c r="C4" s="44"/>
      <c r="D4" s="59">
        <f>'resultaat 2022-2023'!D26</f>
        <v>1164.5099999999995</v>
      </c>
    </row>
    <row r="5" spans="1:4" x14ac:dyDescent="0.25">
      <c r="A5" s="7" t="s">
        <v>426</v>
      </c>
      <c r="B5" s="44"/>
      <c r="C5" s="44"/>
      <c r="D5" s="15"/>
    </row>
    <row r="6" spans="1:4" x14ac:dyDescent="0.25">
      <c r="A6" s="45" t="s">
        <v>427</v>
      </c>
      <c r="B6" s="14"/>
      <c r="C6" s="14"/>
      <c r="D6" s="15"/>
    </row>
    <row r="7" spans="1:4" x14ac:dyDescent="0.25">
      <c r="A7" s="46" t="s">
        <v>428</v>
      </c>
      <c r="B7" s="60">
        <f>'concerten 23-24'!G32</f>
        <v>667.5</v>
      </c>
      <c r="C7" s="36"/>
    </row>
    <row r="8" spans="1:4" x14ac:dyDescent="0.25">
      <c r="A8" s="46" t="s">
        <v>447</v>
      </c>
      <c r="B8" s="60"/>
      <c r="C8" s="60">
        <f>'concerten 23-24'!H32</f>
        <v>3620</v>
      </c>
    </row>
    <row r="9" spans="1:4" x14ac:dyDescent="0.25">
      <c r="A9" s="45" t="s">
        <v>430</v>
      </c>
      <c r="B9" s="76"/>
      <c r="C9" s="76"/>
    </row>
    <row r="10" spans="1:4" x14ac:dyDescent="0.25">
      <c r="A10" s="46" t="s">
        <v>431</v>
      </c>
      <c r="B10" s="60">
        <f>'concerten 23-24'!G38</f>
        <v>566.79999999999995</v>
      </c>
      <c r="C10" s="60"/>
    </row>
    <row r="11" spans="1:4" x14ac:dyDescent="0.25">
      <c r="A11" s="46" t="s">
        <v>432</v>
      </c>
      <c r="B11" s="60"/>
      <c r="C11" s="60">
        <f>'concerten 23-24'!H38</f>
        <v>0</v>
      </c>
      <c r="D11" s="48"/>
    </row>
    <row r="12" spans="1:4" x14ac:dyDescent="0.25">
      <c r="A12" s="45" t="s">
        <v>433</v>
      </c>
      <c r="B12" s="60"/>
      <c r="C12" s="60">
        <f>'beheer 23-24'!H31</f>
        <v>583.22</v>
      </c>
    </row>
    <row r="13" spans="1:4" x14ac:dyDescent="0.25">
      <c r="A13" s="7" t="s">
        <v>434</v>
      </c>
      <c r="B13" s="61"/>
      <c r="C13" s="61"/>
    </row>
    <row r="14" spans="1:4" x14ac:dyDescent="0.25">
      <c r="A14" s="4" t="s">
        <v>398</v>
      </c>
      <c r="B14" s="60"/>
      <c r="C14" s="60">
        <f>'beheer 23-24'!H39</f>
        <v>1226.42</v>
      </c>
    </row>
    <row r="15" spans="1:4" x14ac:dyDescent="0.25">
      <c r="A15" s="4" t="s">
        <v>435</v>
      </c>
      <c r="B15" s="60">
        <f>'beheer 23-24'!G10</f>
        <v>477</v>
      </c>
      <c r="C15" s="60"/>
    </row>
    <row r="16" spans="1:4" x14ac:dyDescent="0.25">
      <c r="A16" s="4" t="s">
        <v>436</v>
      </c>
      <c r="B16" s="60"/>
      <c r="C16" s="60">
        <f>'beheer 23-24'!H25</f>
        <v>257.25000000000006</v>
      </c>
    </row>
    <row r="17" spans="1:6" x14ac:dyDescent="0.25">
      <c r="A17" s="4" t="s">
        <v>448</v>
      </c>
      <c r="B17" s="60"/>
      <c r="C17" s="60">
        <f>'beheer 23-24'!H5</f>
        <v>50</v>
      </c>
    </row>
    <row r="18" spans="1:6" x14ac:dyDescent="0.25">
      <c r="A18" s="7" t="s">
        <v>437</v>
      </c>
      <c r="B18" s="61"/>
      <c r="C18" s="61"/>
    </row>
    <row r="19" spans="1:6" x14ac:dyDescent="0.25">
      <c r="A19" s="4" t="s">
        <v>438</v>
      </c>
      <c r="B19" s="62"/>
      <c r="C19" s="63"/>
    </row>
    <row r="20" spans="1:6" x14ac:dyDescent="0.25">
      <c r="A20" s="52" t="s">
        <v>439</v>
      </c>
      <c r="B20" s="60"/>
      <c r="C20" s="60"/>
    </row>
    <row r="21" spans="1:6" x14ac:dyDescent="0.25">
      <c r="A21" s="52" t="s">
        <v>440</v>
      </c>
      <c r="B21" s="60"/>
      <c r="C21" s="60"/>
    </row>
    <row r="22" spans="1:6" x14ac:dyDescent="0.25">
      <c r="A22" s="52" t="s">
        <v>441</v>
      </c>
      <c r="B22" s="60">
        <f>'beheer 23-24'!G46</f>
        <v>3150</v>
      </c>
      <c r="C22" s="60"/>
    </row>
    <row r="23" spans="1:6" x14ac:dyDescent="0.25">
      <c r="A23" s="53" t="s">
        <v>442</v>
      </c>
      <c r="B23" s="60"/>
      <c r="C23" s="36"/>
    </row>
    <row r="24" spans="1:6" x14ac:dyDescent="0.25">
      <c r="A24" s="53" t="s">
        <v>443</v>
      </c>
      <c r="B24" s="60"/>
      <c r="C24" s="36"/>
    </row>
    <row r="25" spans="1:6" x14ac:dyDescent="0.25">
      <c r="B25" s="32"/>
      <c r="C25" s="32"/>
    </row>
    <row r="26" spans="1:6" x14ac:dyDescent="0.25">
      <c r="B26" s="77">
        <f>SUM(B6:B25)</f>
        <v>4861.3</v>
      </c>
      <c r="C26" s="77">
        <f>SUM(C6:C25)</f>
        <v>5736.89</v>
      </c>
      <c r="D26" s="55">
        <f>B26-C26</f>
        <v>-875.59000000000015</v>
      </c>
    </row>
    <row r="27" spans="1:6" x14ac:dyDescent="0.25">
      <c r="A27" s="46" t="s">
        <v>394</v>
      </c>
      <c r="B27" s="56"/>
      <c r="C27" s="56"/>
      <c r="D27" s="75">
        <f>D4+D26</f>
        <v>288.91999999999939</v>
      </c>
      <c r="F27" s="48"/>
    </row>
    <row r="28" spans="1:6" x14ac:dyDescent="0.25">
      <c r="A28" s="46"/>
      <c r="B28" s="15"/>
      <c r="C28" s="15"/>
      <c r="D28" s="87"/>
      <c r="F28" s="48"/>
    </row>
    <row r="29" spans="1:6" x14ac:dyDescent="0.25">
      <c r="A29" s="89" t="s">
        <v>462</v>
      </c>
      <c r="B29" s="15"/>
      <c r="C29" s="15"/>
    </row>
    <row r="30" spans="1:6" x14ac:dyDescent="0.25">
      <c r="A30" s="45" t="s">
        <v>474</v>
      </c>
      <c r="B30" s="14"/>
      <c r="C30" s="14"/>
      <c r="D30" s="4">
        <f>'resultaat 2022-2023'!D30</f>
        <v>150.61000000000001</v>
      </c>
    </row>
    <row r="31" spans="1:6" x14ac:dyDescent="0.25">
      <c r="A31" s="43" t="s">
        <v>461</v>
      </c>
      <c r="B31" s="14">
        <f>'spaar 01-07-2022_30-11-2024'!G21</f>
        <v>1.1299999999999999</v>
      </c>
      <c r="C31" s="47">
        <f>'spaar 01-07-2022_30-11-2024'!H21</f>
        <v>0</v>
      </c>
      <c r="D31" s="4"/>
    </row>
    <row r="32" spans="1:6" x14ac:dyDescent="0.25">
      <c r="A32" s="45" t="s">
        <v>475</v>
      </c>
      <c r="B32" s="14"/>
      <c r="C32" s="14"/>
      <c r="D32" s="85">
        <f>D30+B31-C31</f>
        <v>151.74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10</vt:i4>
      </vt:variant>
    </vt:vector>
  </HeadingPairs>
  <TitlesOfParts>
    <vt:vector size="10" baseType="lpstr">
      <vt:lpstr>NL36INGB0001210902 2022-2024</vt:lpstr>
      <vt:lpstr>NL36INGB0001210902 22-23</vt:lpstr>
      <vt:lpstr>concert22-23</vt:lpstr>
      <vt:lpstr>beheer 22-23</vt:lpstr>
      <vt:lpstr>resultaat 2022-2023</vt:lpstr>
      <vt:lpstr>NL36INGB0001210902 23-24</vt:lpstr>
      <vt:lpstr>concerten 23-24</vt:lpstr>
      <vt:lpstr>beheer 23-24</vt:lpstr>
      <vt:lpstr>resultaat 2023-2024</vt:lpstr>
      <vt:lpstr>spaar 01-07-2022_30-11-2024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Wagenberg</dc:creator>
  <cp:lastModifiedBy>A.J. Scheffer</cp:lastModifiedBy>
  <cp:lastPrinted>2024-12-13T12:13:14Z</cp:lastPrinted>
  <dcterms:created xsi:type="dcterms:W3CDTF">2024-12-11T16:14:28Z</dcterms:created>
  <dcterms:modified xsi:type="dcterms:W3CDTF">2024-12-16T21:40:16Z</dcterms:modified>
</cp:coreProperties>
</file>